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0" activeTab="9"/>
  </bookViews>
  <sheets>
    <sheet name="01收支总表" sheetId="1" r:id="rId1"/>
    <sheet name="02部门收入总体情况表" sheetId="13" r:id="rId2"/>
    <sheet name="03部门支出总体情况表" sheetId="14" r:id="rId3"/>
    <sheet name="04财政拨款收支总表" sheetId="9" r:id="rId4"/>
    <sheet name="05收入总表" sheetId="8" r:id="rId5"/>
    <sheet name="06支出总表" sheetId="3" r:id="rId6"/>
    <sheet name="07一般公共预算支出" sheetId="4" r:id="rId7"/>
    <sheet name="08基本支出" sheetId="5" r:id="rId8"/>
    <sheet name="09三公" sheetId="6" r:id="rId9"/>
    <sheet name="10财政拨款机关运行经费表" sheetId="15" r:id="rId10"/>
    <sheet name="11政府性基金预算支出表" sheetId="10" r:id="rId11"/>
    <sheet name="12国有资本经营预算支出表" sheetId="11" r:id="rId12"/>
    <sheet name="13部门管理转移支付表" sheetId="12" r:id="rId13"/>
  </sheets>
  <definedNames>
    <definedName name="_xlnm.Print_Area" localSheetId="0">'01收支总表'!$A$1:$D$50</definedName>
    <definedName name="_xlnm.Print_Area" localSheetId="11">'12国有资本经营预算支出表'!$A$1:$E$11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<sst xmlns="http://schemas.openxmlformats.org/spreadsheetml/2006/main" count="439" uniqueCount="289">
  <si>
    <t>附表1</t>
  </si>
  <si>
    <t>部门预算收支总体情况表</t>
  </si>
  <si>
    <t>单位：万元</t>
  </si>
  <si>
    <t>收     入</t>
  </si>
  <si>
    <t>支     出</t>
  </si>
  <si>
    <t>项目</t>
  </si>
  <si>
    <t>预算数</t>
  </si>
  <si>
    <t>一、一般公共预算收入</t>
  </si>
  <si>
    <t>（一）一般公共服务支出</t>
  </si>
  <si>
    <t xml:space="preserve">    其中：经费拨款</t>
  </si>
  <si>
    <t>（二）外交支出</t>
  </si>
  <si>
    <t xml:space="preserve">          非税收入</t>
  </si>
  <si>
    <t>（三）国防支出</t>
  </si>
  <si>
    <t>二、政府性基金收入</t>
  </si>
  <si>
    <t>（四）公共安全支出</t>
  </si>
  <si>
    <t>三、国有资本经营预算收入</t>
  </si>
  <si>
    <t>（五）教育支出</t>
  </si>
  <si>
    <t>四、教育专户收入</t>
  </si>
  <si>
    <t>（六）科学技术支出</t>
  </si>
  <si>
    <t>五、事业收入</t>
  </si>
  <si>
    <t>（七）文化旅游体育与传媒支出</t>
  </si>
  <si>
    <t>六、上级补助收入</t>
  </si>
  <si>
    <t>（八）社会保障和就业支出</t>
  </si>
  <si>
    <t>七、附属单位上缴收入</t>
  </si>
  <si>
    <t>（九）社会保险基金支出</t>
  </si>
  <si>
    <t>八、经营收入</t>
  </si>
  <si>
    <t>（十）卫生健康支出</t>
  </si>
  <si>
    <t>九、其他收入</t>
  </si>
  <si>
    <t>（十一）节能环保支出</t>
  </si>
  <si>
    <t>十、债务转贷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</si>
  <si>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</si>
  <si>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</si>
  <si>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</si>
  <si>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</si>
  <si>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</si>
  <si>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</si>
  <si>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</si>
  <si>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</si>
  <si>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</si>
  <si>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</si>
  <si>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</si>
  <si>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</si>
  <si>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</si>
  <si>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</si>
  <si>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</si>
  <si>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</si>
  <si>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</si>
  <si>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</si>
  <si>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</si>
  <si>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</si>
  <si>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</si>
  <si>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</si>
  <si>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</si>
  <si>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</si>
  <si>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</si>
  <si>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</si>
  <si>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</si>
  <si>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</si>
  <si>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</si>
  <si>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收入总计</t>
  </si>
  <si>
    <t>支出总计</t>
  </si>
  <si>
    <t>备注：无内容应公开空表并说明情况。</t>
  </si>
  <si>
    <r>
      <t>附表</t>
    </r>
    <r>
      <rPr>
        <sz val="11"/>
        <rFont val="宋体"/>
        <charset val="134"/>
      </rPr>
      <t>2</t>
    </r>
  </si>
  <si>
    <t>部门收入总体情况表</t>
  </si>
  <si>
    <t>**</t>
  </si>
  <si>
    <t>一、一般公共预算财政拨款收入</t>
  </si>
  <si>
    <t xml:space="preserve">    经费拨款</t>
  </si>
  <si>
    <t xml:space="preserve">    非税收入</t>
  </si>
  <si>
    <t>二、政府性基金预算财政拨款收入</t>
  </si>
  <si>
    <r>
      <t> </t>
    </r>
    <r>
      <rPr>
        <sz val="9"/>
        <color rgb="FF000000"/>
        <rFont val="宋体"/>
        <charset val="134"/>
      </rPr>
      <t xml:space="preserve">       ……</t>
    </r>
  </si>
  <si>
    <t>四、教育专户核算</t>
  </si>
  <si>
    <t xml:space="preserve">        本年收入合计</t>
  </si>
  <si>
    <t xml:space="preserve">      一般公共预算收入结转</t>
  </si>
  <si>
    <t xml:space="preserve">      政府性基金预算收入结转</t>
  </si>
  <si>
    <t xml:space="preserve">      国有资本经营收入结转</t>
  </si>
  <si>
    <t xml:space="preserve">          一般公共预算收入结余</t>
  </si>
  <si>
    <t xml:space="preserve">          政府性基金预算收入结余</t>
  </si>
  <si>
    <t xml:space="preserve">          国有资本经营收入结余</t>
  </si>
  <si>
    <r>
      <t> </t>
    </r>
    <r>
      <rPr>
        <sz val="9"/>
        <color indexed="8"/>
        <rFont val="宋体"/>
        <charset val="134"/>
      </rPr>
      <t xml:space="preserve">          ……</t>
    </r>
  </si>
  <si>
    <t xml:space="preserve">        收入合计</t>
  </si>
  <si>
    <t>附表3</t>
  </si>
  <si>
    <t>部门支出总体情况表</t>
  </si>
  <si>
    <t>支出功能分类科目</t>
  </si>
  <si>
    <t>支出合计</t>
  </si>
  <si>
    <t>基本支出</t>
  </si>
  <si>
    <t>项目支出</t>
  </si>
  <si>
    <t>上年结转</t>
  </si>
  <si>
    <t>总计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</si>
  <si>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</si>
  <si>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</si>
  <si>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</si>
  <si>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</si>
  <si>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20899其他社会保障和就业支出</t>
  </si>
  <si>
    <t>2089999其他社会保障和就业支出</t>
  </si>
  <si>
    <t>210卫生健康支出</t>
  </si>
  <si>
    <t>21003基层医疗卫生机构</t>
  </si>
  <si>
    <t>2100302乡镇卫生院</t>
  </si>
  <si>
    <t>2100399其他基层医疗卫生机构支出</t>
  </si>
  <si>
    <t>21011行政事业单位医疗</t>
  </si>
  <si>
    <t>2101102事业单位医疗</t>
  </si>
  <si>
    <t>2101103公务员医疗补助</t>
  </si>
  <si>
    <t>21004公共卫生</t>
  </si>
  <si>
    <t>2100405应急救治机构</t>
  </si>
  <si>
    <t>2100408基本公共卫生服务</t>
  </si>
  <si>
    <t>21099其他卫生健康支出</t>
  </si>
  <si>
    <t>2109999其他卫生健康支出</t>
  </si>
  <si>
    <t>221住房保障支出</t>
  </si>
  <si>
    <t>22102住房改革支出</t>
  </si>
  <si>
    <t>2210201住房公积金</t>
  </si>
  <si>
    <t>229其他支出</t>
  </si>
  <si>
    <t>22999其他支出</t>
  </si>
  <si>
    <t>2299999其他支出</t>
  </si>
  <si>
    <t>附表4</t>
  </si>
  <si>
    <t>财政拨款收支总体情况表</t>
  </si>
  <si>
    <t>四、事业收入</t>
  </si>
  <si>
    <t>五、上级补助收入</t>
  </si>
  <si>
    <t>附表5</t>
  </si>
  <si>
    <t>部门预算收入总表</t>
  </si>
  <si>
    <t>单位名称</t>
  </si>
  <si>
    <t>合计</t>
  </si>
  <si>
    <t>一般公共预算收入</t>
  </si>
  <si>
    <t>政府性基金预算收入</t>
  </si>
  <si>
    <t>国有资本经营预算收入</t>
  </si>
  <si>
    <t>财政专户收入</t>
  </si>
  <si>
    <t>事业收入</t>
  </si>
  <si>
    <t>上级补助收入</t>
  </si>
  <si>
    <t>附属单位上缴收入</t>
  </si>
  <si>
    <t>经营收入</t>
  </si>
  <si>
    <t>其他收入</t>
  </si>
  <si>
    <t>债务转贷</t>
  </si>
  <si>
    <t>经费拨款</t>
  </si>
  <si>
    <t>非税收入</t>
  </si>
  <si>
    <t>部门合计</t>
  </si>
  <si>
    <t>兰州新区秦川中心卫生院</t>
  </si>
  <si>
    <t>附表6</t>
  </si>
  <si>
    <t>财政拨款支出表</t>
  </si>
  <si>
    <t>一般公共预算支出</t>
  </si>
  <si>
    <t>政府性基金预算支出</t>
  </si>
  <si>
    <t>国有资本经营预算支出</t>
  </si>
  <si>
    <t>附表7</t>
  </si>
  <si>
    <t>一般公共预算支出情况表</t>
  </si>
  <si>
    <t>功能分类科目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</si>
  <si>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</si>
  <si>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</si>
  <si>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</si>
  <si>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</si>
  <si>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</si>
  <si>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</si>
  <si>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</si>
  <si>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</si>
  <si>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</si>
  <si>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</si>
  <si>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</si>
  <si>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</si>
  <si>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</si>
  <si>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</si>
  <si>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</si>
  <si>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</si>
  <si>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</si>
  <si>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</si>
  <si>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</si>
  <si>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</si>
  <si>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</si>
  <si>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</si>
  <si>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</si>
  <si>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</si>
  <si>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</si>
  <si>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</si>
  <si>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</si>
  <si>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21004</t>
  </si>
  <si>
    <t>公共卫生</t>
  </si>
  <si>
    <t>2100405</t>
  </si>
  <si>
    <t>应急救治机构</t>
  </si>
  <si>
    <t>2100408</t>
  </si>
  <si>
    <t>基本公共卫生服务</t>
  </si>
  <si>
    <t>其他卫生健康支出</t>
  </si>
  <si>
    <t>221</t>
  </si>
  <si>
    <t>住房保障支出</t>
  </si>
  <si>
    <t>22102</t>
  </si>
  <si>
    <t>住房改革支出</t>
  </si>
  <si>
    <t>2210201</t>
  </si>
  <si>
    <t>住房公积金</t>
  </si>
  <si>
    <t>附表8</t>
  </si>
  <si>
    <t>一般公共预算基本支出情况表</t>
  </si>
  <si>
    <t>经济分类科目</t>
  </si>
  <si>
    <t>一般公共预算基本支出</t>
  </si>
  <si>
    <t>人员经费</t>
  </si>
  <si>
    <t>公用经费</t>
  </si>
  <si>
    <t/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</si>
  <si>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</si>
  <si>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</si>
  <si>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</si>
  <si>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</si>
  <si>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</si>
  <si>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</si>
  <si>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30107</t>
  </si>
  <si>
    <t>绩效工资</t>
  </si>
  <si>
    <t>30101</t>
  </si>
  <si>
    <t>基本工资</t>
  </si>
  <si>
    <t>30102</t>
  </si>
  <si>
    <t>津贴补贴</t>
  </si>
  <si>
    <t>30199</t>
  </si>
  <si>
    <t>其他工资福利支出</t>
  </si>
  <si>
    <t>30103</t>
  </si>
  <si>
    <t>奖金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</si>
  <si>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</si>
  <si>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</si>
  <si>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</si>
  <si>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</si>
  <si>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</si>
  <si>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</si>
  <si>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</si>
  <si>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30207</t>
  </si>
  <si>
    <t>邮电费</t>
  </si>
  <si>
    <t>30206</t>
  </si>
  <si>
    <t>电费</t>
  </si>
  <si>
    <t>30202</t>
  </si>
  <si>
    <t>印刷费</t>
  </si>
  <si>
    <t>30201</t>
  </si>
  <si>
    <t>办公费</t>
  </si>
  <si>
    <t>30229</t>
  </si>
  <si>
    <t>福利费</t>
  </si>
  <si>
    <t>30213</t>
  </si>
  <si>
    <t>维修（护）费</t>
  </si>
  <si>
    <t>30216</t>
  </si>
  <si>
    <t>培训费</t>
  </si>
  <si>
    <t>30208</t>
  </si>
  <si>
    <t>取暖费</t>
  </si>
  <si>
    <t>30211</t>
  </si>
  <si>
    <t>差旅费</t>
  </si>
  <si>
    <t>其他商品和服务支出</t>
  </si>
  <si>
    <t>303</t>
  </si>
  <si>
    <t>对个人和家庭的补助</t>
  </si>
  <si>
    <t>30307</t>
  </si>
  <si>
    <t>医疗费补助</t>
  </si>
  <si>
    <t>30302</t>
  </si>
  <si>
    <t>退休费</t>
  </si>
  <si>
    <t>30305</t>
  </si>
  <si>
    <t>生活补助</t>
  </si>
  <si>
    <t>附表9</t>
  </si>
  <si>
    <t>一般公共预算“三公”经费、会议费及培训费支出表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</si>
  <si>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</si>
  <si>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</si>
  <si>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</si>
  <si>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</si>
  <si>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</si>
  <si>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</si>
  <si>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</si>
  <si>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附表10</t>
  </si>
  <si>
    <t>一般公共预算财政拨款机关运行经费表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</si>
  <si>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</si>
  <si>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</si>
  <si>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</si>
  <si>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</si>
  <si>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</si>
  <si>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</si>
  <si>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</si>
  <si>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</si>
  <si>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</si>
  <si>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</si>
  <si>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[30216]培训费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</si>
  <si>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</si>
  <si>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</si>
  <si>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</si>
  <si>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</si>
  <si>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</si>
  <si>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附表11</t>
  </si>
  <si>
    <t>政府性基金预算支出表</t>
  </si>
  <si>
    <t>科学技术支出</t>
  </si>
  <si>
    <t xml:space="preserve">   核电站乏燃料处理处置基金支出</t>
  </si>
  <si>
    <t xml:space="preserve">      乏燃料运输</t>
  </si>
  <si>
    <t xml:space="preserve">      乏燃料离堆贮存</t>
  </si>
  <si>
    <t xml:space="preserve">      乏燃料后处理</t>
  </si>
  <si>
    <t>......</t>
  </si>
  <si>
    <r>
      <t xml:space="preserve">      </t>
    </r>
    <r>
      <rPr>
        <sz val="10"/>
        <color indexed="8"/>
        <rFont val="Arial"/>
        <family val="2"/>
        <charset val="0"/>
      </rPr>
      <t>…...</t>
    </r>
  </si>
  <si>
    <t>附表12</t>
  </si>
  <si>
    <t>国有资本经营预算资金预算支出情况表</t>
  </si>
  <si>
    <t>功能科目</t>
  </si>
  <si>
    <t>国有资本经营预算资金预算支出</t>
  </si>
  <si>
    <r>
      <t>基本支出</t>
    </r>
    <r>
      <rPr>
        <sz val="9"/>
        <color indexed="8"/>
        <rFont val="Arial"/>
        <family val="2"/>
        <charset val="0"/>
      </rPr>
      <t xml:space="preserve">	</t>
    </r>
  </si>
  <si>
    <t>一、解决历史遗留问题及改革成本支出</t>
  </si>
  <si>
    <t>二、国有企业资本金注入</t>
  </si>
  <si>
    <t>三、国有企业政策性补贴</t>
  </si>
  <si>
    <t>四、其他国有资本经营预算支出</t>
  </si>
  <si>
    <t>附表13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</si>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</sst>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59">
    <font>
      <sz val="10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9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Dialog"/>
      <family val="2"/>
      <charset val="0"/>
    </font>
    <font>
      <sz val="12"/>
      <color indexed="8"/>
      <name val="Dialog"/>
      <family val="2"/>
      <charset val="0"/>
    </font>
    <font>
      <b/>
      <sz val="18"/>
      <color indexed="8"/>
      <name val="宋体"/>
      <charset val="134"/>
    </font>
    <font>
      <b/>
      <sz val="9"/>
      <color indexed="8"/>
      <name val="Dialog"/>
      <family val="2"/>
      <charset val="0"/>
    </font>
    <font>
      <b/>
      <sz val="18"/>
      <color indexed="8"/>
      <name val="Dialog"/>
      <family val="2"/>
      <charset val="0"/>
    </font>
    <font>
      <sz val="18"/>
      <color indexed="8"/>
      <name val="Dialog"/>
      <family val="2"/>
      <charset val="0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Dialog"/>
      <family val="2"/>
      <charset val="0"/>
    </font>
    <font>
      <sz val="9"/>
      <color indexed="8"/>
      <name val="宋体"/>
      <charset val="134"/>
      <scheme val="minor"/>
    </font>
    <font>
      <sz val="11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  <scheme val="major"/>
    </font>
    <font>
      <sz val="16"/>
      <name val="仿宋_GB2312"/>
      <family val="3"/>
      <charset val="134"/>
    </font>
    <font>
      <sz val="9"/>
      <color rgb="FF000000"/>
      <name val="宋体"/>
      <charset val="134"/>
    </font>
    <font>
      <sz val="10"/>
      <name val="方正书宋_GBK"/>
      <charset val="134"/>
    </font>
    <font>
      <b/>
      <sz val="9"/>
      <name val="SimSun"/>
      <charset val="134"/>
    </font>
    <font>
      <sz val="10"/>
      <name val="宋体"/>
      <charset val="134"/>
    </font>
    <font>
      <sz val="11"/>
      <color indexed="8"/>
      <name val="Calibri"/>
      <family val="2"/>
      <charset val="0"/>
    </font>
    <font>
      <sz val="11"/>
      <name val="宋体"/>
      <charset val="134"/>
      <scheme val="major"/>
    </font>
    <font>
      <b/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Nimbus Roman No9 L"/>
      <family val="2"/>
      <charset val="0"/>
    </font>
    <font>
      <sz val="10"/>
      <color rgb="FFFF0000"/>
      <name val="Arial"/>
      <family val="2"/>
      <charset val="0"/>
    </font>
    <font>
      <b/>
      <sz val="18"/>
      <color rgb="FFFF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  <charset val="0"/>
    </font>
    <font>
      <sz val="9"/>
      <color indexed="8"/>
      <name val="Arial"/>
      <family val="2"/>
      <charset val="0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5" applyNumberFormat="0" applyAlignment="0" applyProtection="0">
      <alignment vertical="center"/>
    </xf>
    <xf numFmtId="0" fontId="47" fillId="5" borderId="26" applyNumberFormat="0" applyAlignment="0" applyProtection="0">
      <alignment vertical="center"/>
    </xf>
    <xf numFmtId="0" fontId="48" fillId="5" borderId="25" applyNumberFormat="0" applyAlignment="0" applyProtection="0">
      <alignment vertical="center"/>
    </xf>
    <xf numFmtId="0" fontId="49" fillId="6" borderId="27" applyNumberForma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9" fillId="0" borderId="0">
      <alignment vertical="center"/>
    </xf>
  </cellStyleXfs>
  <cellXfs count="200">
    <xf numFmtId="0" fontId="0" fillId="0" borderId="0" xfId="0" applyFont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/>
    <xf numFmtId="0" fontId="19" fillId="0" borderId="0" xfId="0" applyFont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right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vertical="center"/>
    </xf>
    <xf numFmtId="176" fontId="21" fillId="0" borderId="3" xfId="0" applyNumberFormat="1" applyFont="1" applyFill="1" applyBorder="1" applyAlignment="1">
      <alignment horizontal="right" vertical="center"/>
    </xf>
    <xf numFmtId="176" fontId="21" fillId="0" borderId="3" xfId="0" applyNumberFormat="1" applyFont="1" applyFill="1" applyBorder="1" applyAlignment="1">
      <alignment horizontal="right" vertical="center" wrapText="1"/>
    </xf>
    <xf numFmtId="176" fontId="21" fillId="0" borderId="9" xfId="0" applyNumberFormat="1" applyFont="1" applyFill="1" applyBorder="1" applyAlignment="1">
      <alignment horizontal="right" vertical="center" wrapText="1"/>
    </xf>
    <xf numFmtId="0" fontId="20" fillId="0" borderId="8" xfId="0" applyNumberFormat="1" applyFont="1" applyFill="1" applyBorder="1" applyAlignment="1">
      <alignment horizontal="left" vertical="center"/>
    </xf>
    <xf numFmtId="176" fontId="15" fillId="0" borderId="3" xfId="0" applyNumberFormat="1" applyFont="1" applyFill="1" applyBorder="1" applyAlignment="1">
      <alignment horizontal="right" vertical="center"/>
    </xf>
    <xf numFmtId="176" fontId="15" fillId="0" borderId="3" xfId="0" applyNumberFormat="1" applyFont="1" applyFill="1" applyBorder="1" applyAlignment="1">
      <alignment horizontal="right" vertical="center" wrapText="1"/>
    </xf>
    <xf numFmtId="176" fontId="15" fillId="0" borderId="9" xfId="0" applyNumberFormat="1" applyFont="1" applyFill="1" applyBorder="1" applyAlignment="1">
      <alignment horizontal="right" vertical="center" wrapText="1"/>
    </xf>
    <xf numFmtId="0" fontId="15" fillId="0" borderId="8" xfId="0" applyNumberFormat="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vertical="center"/>
    </xf>
    <xf numFmtId="0" fontId="22" fillId="0" borderId="8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vertical="center"/>
    </xf>
    <xf numFmtId="0" fontId="21" fillId="0" borderId="8" xfId="0" applyNumberFormat="1" applyFont="1" applyFill="1" applyBorder="1" applyAlignment="1">
      <alignment vertical="center"/>
    </xf>
    <xf numFmtId="0" fontId="15" fillId="0" borderId="8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right" vertical="center"/>
    </xf>
    <xf numFmtId="177" fontId="26" fillId="0" borderId="5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right" vertical="center" wrapText="1"/>
    </xf>
    <xf numFmtId="0" fontId="0" fillId="0" borderId="5" xfId="0" applyFont="1" applyFill="1" applyBorder="1">
      <alignment vertical="center"/>
    </xf>
    <xf numFmtId="0" fontId="27" fillId="0" borderId="0" xfId="0" applyFont="1" applyFill="1" applyAlignment="1"/>
    <xf numFmtId="0" fontId="0" fillId="0" borderId="0" xfId="0" applyFont="1" applyAlignment="1">
      <alignment wrapText="1"/>
    </xf>
    <xf numFmtId="0" fontId="11" fillId="0" borderId="0" xfId="0" applyNumberFormat="1" applyFont="1" applyFill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vertical="center" wrapText="1"/>
    </xf>
    <xf numFmtId="0" fontId="15" fillId="0" borderId="8" xfId="0" applyNumberFormat="1" applyFont="1" applyFill="1" applyBorder="1" applyAlignment="1">
      <alignment vertical="center" wrapText="1"/>
    </xf>
    <xf numFmtId="0" fontId="21" fillId="0" borderId="9" xfId="0" applyNumberFormat="1" applyFont="1" applyFill="1" applyBorder="1" applyAlignment="1">
      <alignment vertical="center"/>
    </xf>
    <xf numFmtId="0" fontId="8" fillId="0" borderId="8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Border="1" applyAlignment="1"/>
    <xf numFmtId="49" fontId="11" fillId="0" borderId="0" xfId="0" applyNumberFormat="1" applyFont="1" applyFill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9" fontId="21" fillId="0" borderId="8" xfId="0" applyNumberFormat="1" applyFont="1" applyFill="1" applyBorder="1" applyAlignment="1">
      <alignment vertical="center"/>
    </xf>
    <xf numFmtId="0" fontId="21" fillId="0" borderId="9" xfId="0" applyNumberFormat="1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horizontal="right" vertical="center"/>
    </xf>
    <xf numFmtId="176" fontId="21" fillId="0" borderId="13" xfId="0" applyNumberFormat="1" applyFont="1" applyFill="1" applyBorder="1" applyAlignment="1">
      <alignment horizontal="right" vertical="center"/>
    </xf>
    <xf numFmtId="0" fontId="28" fillId="2" borderId="14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4" fontId="28" fillId="2" borderId="5" xfId="0" applyNumberFormat="1" applyFont="1" applyFill="1" applyBorder="1" applyAlignment="1">
      <alignment horizontal="right" vertical="center" wrapText="1"/>
    </xf>
    <xf numFmtId="4" fontId="28" fillId="2" borderId="13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0" fillId="0" borderId="13" xfId="0" applyFont="1" applyBorder="1" applyAlignment="1"/>
    <xf numFmtId="0" fontId="0" fillId="0" borderId="5" xfId="0" applyFont="1" applyBorder="1" applyAlignment="1"/>
    <xf numFmtId="4" fontId="3" fillId="2" borderId="13" xfId="0" applyNumberFormat="1" applyFont="1" applyFill="1" applyBorder="1" applyAlignment="1">
      <alignment horizontal="right" vertical="center" wrapText="1"/>
    </xf>
    <xf numFmtId="4" fontId="3" fillId="2" borderId="16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/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4" fontId="28" fillId="2" borderId="1" xfId="0" applyNumberFormat="1" applyFont="1" applyFill="1" applyBorder="1" applyAlignment="1">
      <alignment vertical="center" wrapText="1"/>
    </xf>
    <xf numFmtId="4" fontId="28" fillId="2" borderId="15" xfId="0" applyNumberFormat="1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4" fontId="28" fillId="0" borderId="1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176" fontId="21" fillId="0" borderId="3" xfId="0" applyNumberFormat="1" applyFont="1" applyFill="1" applyBorder="1" applyAlignment="1">
      <alignment vertical="center" wrapText="1"/>
    </xf>
    <xf numFmtId="176" fontId="15" fillId="0" borderId="3" xfId="0" applyNumberFormat="1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0" xfId="0" applyNumberFormat="1" applyFont="1" applyFill="1" applyBorder="1" applyAlignment="1"/>
    <xf numFmtId="0" fontId="0" fillId="0" borderId="3" xfId="0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5" fillId="0" borderId="2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/>
    <xf numFmtId="0" fontId="15" fillId="0" borderId="0" xfId="0" applyNumberFormat="1" applyFont="1" applyFill="1" applyBorder="1" applyAlignment="1"/>
    <xf numFmtId="176" fontId="15" fillId="0" borderId="9" xfId="0" applyNumberFormat="1" applyFont="1" applyFill="1" applyBorder="1" applyAlignment="1">
      <alignment vertical="center" wrapText="1"/>
    </xf>
    <xf numFmtId="176" fontId="15" fillId="0" borderId="9" xfId="0" applyNumberFormat="1" applyFont="1" applyFill="1" applyBorder="1" applyAlignment="1"/>
    <xf numFmtId="176" fontId="15" fillId="0" borderId="9" xfId="0" applyNumberFormat="1" applyFont="1" applyFill="1" applyBorder="1" applyAlignment="1">
      <alignment horizontal="right" vertical="center"/>
    </xf>
    <xf numFmtId="0" fontId="15" fillId="0" borderId="3" xfId="0" applyNumberFormat="1" applyFont="1" applyFill="1" applyBorder="1" applyAlignment="1"/>
    <xf numFmtId="0" fontId="15" fillId="0" borderId="8" xfId="0" applyNumberFormat="1" applyFont="1" applyFill="1" applyBorder="1" applyAlignment="1"/>
    <xf numFmtId="0" fontId="31" fillId="0" borderId="0" xfId="0" applyFont="1" applyAlignment="1">
      <alignment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justify" vertical="top"/>
    </xf>
    <xf numFmtId="178" fontId="28" fillId="2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top"/>
    </xf>
    <xf numFmtId="178" fontId="8" fillId="0" borderId="5" xfId="0" applyNumberFormat="1" applyFont="1" applyFill="1" applyBorder="1" applyAlignment="1">
      <alignment horizontal="center" vertical="center"/>
    </xf>
    <xf numFmtId="178" fontId="28" fillId="0" borderId="15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178" fontId="3" fillId="2" borderId="18" xfId="0" applyNumberFormat="1" applyFont="1" applyFill="1" applyBorder="1" applyAlignment="1">
      <alignment horizontal="center" vertical="center" wrapText="1"/>
    </xf>
    <xf numFmtId="178" fontId="3" fillId="0" borderId="18" xfId="0" applyNumberFormat="1" applyFont="1" applyFill="1" applyBorder="1" applyAlignment="1">
      <alignment horizontal="center" vertical="center" wrapText="1"/>
    </xf>
    <xf numFmtId="178" fontId="3" fillId="0" borderId="19" xfId="0" applyNumberFormat="1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top"/>
    </xf>
    <xf numFmtId="0" fontId="28" fillId="0" borderId="18" xfId="0" applyFont="1" applyFill="1" applyBorder="1" applyAlignment="1">
      <alignment vertical="center" wrapText="1"/>
    </xf>
    <xf numFmtId="178" fontId="28" fillId="2" borderId="18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178" fontId="3" fillId="2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178" fontId="26" fillId="0" borderId="5" xfId="0" applyNumberFormat="1" applyFont="1" applyFill="1" applyBorder="1" applyAlignment="1">
      <alignment horizontal="right" vertical="center"/>
    </xf>
    <xf numFmtId="0" fontId="34" fillId="0" borderId="5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178" fontId="0" fillId="0" borderId="5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35" fillId="0" borderId="0" xfId="0" applyFont="1" applyFill="1" applyAlignment="1"/>
    <xf numFmtId="0" fontId="3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/>
    <xf numFmtId="0" fontId="37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176" fontId="8" fillId="0" borderId="9" xfId="0" applyNumberFormat="1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/>
    <xf numFmtId="176" fontId="8" fillId="0" borderId="9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 2" xfId="50"/>
    <cellStyle name="常规 2" xfId="51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showGridLines="0" showZeros="0" topLeftCell="A9" workbookViewId="0">
      <selection activeCell="G20" sqref="G20"/>
    </sheetView>
  </sheetViews>
  <sheetFormatPr defaultColWidth="10.2857142857143" defaultRowHeight="12.75" customHeight="1" outlineLevelCol="3"/>
  <cols>
    <col min="1" max="1" width="29.7142857142857" customWidth="1"/>
    <col min="2" max="2" width="15.8571428571429" style="186" customWidth="1"/>
    <col min="3" max="3" width="29.5714285714286"/>
    <col min="4" max="4" width="17.1428571428571" style="66" customWidth="1"/>
    <col min="5" max="5" width="8" customWidth="1"/>
  </cols>
  <sheetData>
    <row r="1" s="185" customFormat="1" ht="13.5" spans="1:4">
      <c r="A1" s="43" t="s">
        <v>0</v>
      </c>
      <c r="B1" s="187"/>
      <c r="D1" s="188"/>
    </row>
    <row r="2" ht="26.25" customHeight="1" spans="1:4">
      <c r="A2" s="44" t="s">
        <v>1</v>
      </c>
      <c r="B2" s="189"/>
      <c r="C2" s="44"/>
      <c r="D2" s="44"/>
    </row>
    <row r="3" ht="13.5" customHeight="1" spans="1:4">
      <c r="A3" s="143"/>
      <c r="B3" s="190"/>
      <c r="C3" s="145"/>
      <c r="D3" s="45" t="s">
        <v>2</v>
      </c>
    </row>
    <row r="4" ht="24.75" customHeight="1" spans="1:4">
      <c r="A4" s="46" t="s">
        <v>3</v>
      </c>
      <c r="B4" s="191"/>
      <c r="C4" s="47" t="s">
        <v>4</v>
      </c>
      <c r="D4" s="48"/>
    </row>
    <row r="5" ht="24.75" customHeight="1" spans="1:4">
      <c r="A5" s="46" t="s">
        <v>5</v>
      </c>
      <c r="B5" s="192" t="s">
        <v>6</v>
      </c>
      <c r="C5" s="47" t="s">
        <v>5</v>
      </c>
      <c r="D5" s="48" t="s">
        <v>6</v>
      </c>
    </row>
    <row r="6" ht="24.75" customHeight="1" spans="1:4">
      <c r="A6" s="64" t="s">
        <v>7</v>
      </c>
      <c r="B6" s="193">
        <f>B7+B8</f>
        <v>2166.66</v>
      </c>
      <c r="C6" s="91" t="s">
        <v>8</v>
      </c>
      <c r="D6" s="194"/>
    </row>
    <row r="7" ht="24.75" customHeight="1" spans="1:4">
      <c r="A7" s="64" t="s">
        <v>9</v>
      </c>
      <c r="B7" s="193">
        <v>2161.45</v>
      </c>
      <c r="C7" s="91" t="s">
        <v>10</v>
      </c>
      <c r="D7" s="194"/>
    </row>
    <row r="8" ht="24.75" customHeight="1" spans="1:4">
      <c r="A8" s="64" t="s">
        <v>11</v>
      </c>
      <c r="B8" s="193">
        <v>5.21</v>
      </c>
      <c r="C8" s="91" t="s">
        <v>12</v>
      </c>
      <c r="D8" s="194"/>
    </row>
    <row r="9" ht="24.75" customHeight="1" spans="1:4">
      <c r="A9" s="64" t="s">
        <v>13</v>
      </c>
      <c r="B9" s="193"/>
      <c r="C9" s="91" t="s">
        <v>14</v>
      </c>
      <c r="D9" s="194"/>
    </row>
    <row r="10" ht="24.75" customHeight="1" spans="1:4">
      <c r="A10" s="64" t="s">
        <v>15</v>
      </c>
      <c r="B10" s="193"/>
      <c r="C10" s="91" t="s">
        <v>16</v>
      </c>
      <c r="D10" s="194"/>
    </row>
    <row r="11" ht="24.75" customHeight="1" spans="1:4">
      <c r="A11" s="64" t="s">
        <v>17</v>
      </c>
      <c r="B11" s="193"/>
      <c r="C11" s="91" t="s">
        <v>18</v>
      </c>
      <c r="D11" s="194"/>
    </row>
    <row r="12" ht="24.75" customHeight="1" spans="1:4">
      <c r="A12" s="64" t="s">
        <v>19</v>
      </c>
      <c r="B12" s="193">
        <v>916.12</v>
      </c>
      <c r="C12" s="91" t="s">
        <v>20</v>
      </c>
      <c r="D12" s="195"/>
    </row>
    <row r="13" ht="24.75" customHeight="1" spans="1:4">
      <c r="A13" s="64" t="s">
        <v>21</v>
      </c>
      <c r="B13" s="193"/>
      <c r="C13" s="91" t="s">
        <v>22</v>
      </c>
      <c r="D13" s="195">
        <v>84.32</v>
      </c>
    </row>
    <row r="14" ht="24.75" customHeight="1" spans="1:4">
      <c r="A14" s="64" t="s">
        <v>23</v>
      </c>
      <c r="B14" s="193"/>
      <c r="C14" s="91" t="s">
        <v>24</v>
      </c>
      <c r="D14" s="195"/>
    </row>
    <row r="15" ht="24.75" customHeight="1" spans="1:4">
      <c r="A15" s="64" t="s">
        <v>25</v>
      </c>
      <c r="B15" s="193"/>
      <c r="C15" s="91" t="s">
        <v>26</v>
      </c>
      <c r="D15" s="195">
        <v>2947.05</v>
      </c>
    </row>
    <row r="16" ht="24.75" customHeight="1" spans="1:4">
      <c r="A16" s="64" t="s">
        <v>27</v>
      </c>
      <c r="B16" s="193"/>
      <c r="C16" s="91" t="s">
        <v>28</v>
      </c>
      <c r="D16" s="195"/>
    </row>
    <row r="17" ht="24.75" customHeight="1" spans="1:4">
      <c r="A17" s="64" t="s">
        <v>29</v>
      </c>
      <c r="B17" s="196"/>
      <c r="C17" s="91" t="s">
        <v>30</v>
      </c>
      <c r="D17" s="195"/>
    </row>
    <row r="18" ht="24.75" customHeight="1" spans="1:4">
      <c r="A18" s="64"/>
      <c r="B18" s="196"/>
      <c r="C18" s="91" t="s">
        <v>31</v>
      </c>
      <c r="D18" s="195"/>
    </row>
    <row r="19" ht="24.75" customHeight="1" spans="1:4">
      <c r="A19" s="64"/>
      <c r="B19" s="196"/>
      <c r="C19" s="91" t="s">
        <v>32</v>
      </c>
      <c r="D19" s="195"/>
    </row>
    <row r="20" ht="24.75" customHeight="1" spans="1:4">
      <c r="A20" s="64"/>
      <c r="B20" s="196"/>
      <c r="C20" s="91" t="s">
        <v>33</v>
      </c>
      <c r="D20" s="195"/>
    </row>
    <row r="21" ht="24.75" customHeight="1" spans="1:4">
      <c r="A21" s="64"/>
      <c r="B21" s="196"/>
      <c r="C21" s="91" t="s">
        <v>34</v>
      </c>
      <c r="D21" s="195"/>
    </row>
    <row r="22" ht="24.75" customHeight="1" spans="1:4">
      <c r="A22" s="64"/>
      <c r="B22" s="196"/>
      <c r="C22" s="91" t="s">
        <v>35</v>
      </c>
      <c r="D22" s="195"/>
    </row>
    <row r="23" ht="24.75" customHeight="1" spans="1:4">
      <c r="A23" s="64"/>
      <c r="B23" s="196"/>
      <c r="C23" s="91" t="s">
        <v>36</v>
      </c>
      <c r="D23" s="195"/>
    </row>
    <row r="24" ht="24.75" customHeight="1" spans="1:4">
      <c r="A24" s="64"/>
      <c r="B24" s="196"/>
      <c r="C24" s="91" t="s">
        <v>37</v>
      </c>
      <c r="D24" s="195"/>
    </row>
    <row r="25" ht="24.75" customHeight="1" spans="1:4">
      <c r="A25" s="64"/>
      <c r="B25" s="196"/>
      <c r="C25" s="91" t="s">
        <v>38</v>
      </c>
      <c r="D25" s="195">
        <v>53.6</v>
      </c>
    </row>
    <row r="26" ht="24.75" customHeight="1" spans="1:4">
      <c r="A26" s="64"/>
      <c r="B26" s="196"/>
      <c r="C26" s="91" t="s">
        <v>39</v>
      </c>
      <c r="D26" s="195"/>
    </row>
    <row r="27" ht="24.75" customHeight="1" spans="1:4">
      <c r="A27" s="64"/>
      <c r="B27" s="196"/>
      <c r="C27" s="91" t="s">
        <v>40</v>
      </c>
      <c r="D27" s="195"/>
    </row>
    <row r="28" ht="24.75" customHeight="1" spans="1:4">
      <c r="A28" s="64"/>
      <c r="B28" s="196"/>
      <c r="C28" s="91" t="s">
        <v>41</v>
      </c>
      <c r="D28" s="195"/>
    </row>
    <row r="29" ht="24.75" customHeight="1" spans="1:4">
      <c r="A29" s="64"/>
      <c r="B29" s="196"/>
      <c r="C29" s="91" t="s">
        <v>42</v>
      </c>
      <c r="D29" s="195"/>
    </row>
    <row r="30" ht="24.75" customHeight="1" spans="1:4">
      <c r="A30" s="64"/>
      <c r="B30" s="196"/>
      <c r="C30" s="91" t="s">
        <v>43</v>
      </c>
      <c r="D30" s="195">
        <v>0.11</v>
      </c>
    </row>
    <row r="31" ht="24.75" customHeight="1" spans="1:4">
      <c r="A31" s="64"/>
      <c r="B31" s="196"/>
      <c r="C31" s="91" t="s">
        <v>44</v>
      </c>
      <c r="D31" s="195"/>
    </row>
    <row r="32" ht="24.75" customHeight="1" spans="1:4">
      <c r="A32" s="64"/>
      <c r="B32" s="196"/>
      <c r="C32" s="91" t="s">
        <v>45</v>
      </c>
      <c r="D32" s="195"/>
    </row>
    <row r="33" ht="24.75" customHeight="1" spans="1:4">
      <c r="A33" s="64"/>
      <c r="B33" s="196"/>
      <c r="C33" s="91" t="s">
        <v>46</v>
      </c>
      <c r="D33" s="195"/>
    </row>
    <row r="34" ht="24.75" customHeight="1" spans="1:4">
      <c r="A34" s="64"/>
      <c r="B34" s="196"/>
      <c r="C34" s="91" t="s">
        <v>47</v>
      </c>
      <c r="D34" s="195"/>
    </row>
    <row r="35" ht="24.75" customHeight="1" spans="1:4">
      <c r="A35" s="64"/>
      <c r="B35" s="196"/>
      <c r="C35" s="91"/>
      <c r="D35" s="197"/>
    </row>
    <row r="36" ht="24.75" customHeight="1" spans="1:4">
      <c r="A36" s="64"/>
      <c r="B36" s="196"/>
      <c r="C36" s="91"/>
      <c r="D36" s="197"/>
    </row>
    <row r="37" ht="24.75" customHeight="1" spans="1:4">
      <c r="A37" s="46" t="s">
        <v>48</v>
      </c>
      <c r="B37" s="193">
        <f>B6+B9+B10+B11+B12+B13+B14+B15+B16+B17</f>
        <v>3082.78</v>
      </c>
      <c r="C37" s="192" t="s">
        <v>49</v>
      </c>
      <c r="D37" s="194">
        <f>SUM(D6:D36)</f>
        <v>3085.08</v>
      </c>
    </row>
    <row r="38" ht="24.75" customHeight="1" spans="1:4">
      <c r="A38" s="46"/>
      <c r="B38" s="196"/>
      <c r="C38" s="192"/>
      <c r="D38" s="198"/>
    </row>
    <row r="39" ht="24.75" customHeight="1" spans="1:4">
      <c r="A39" s="64" t="s">
        <v>50</v>
      </c>
      <c r="B39" s="193">
        <v>2.3</v>
      </c>
      <c r="C39" s="91" t="s">
        <v>51</v>
      </c>
      <c r="D39" s="194"/>
    </row>
    <row r="40" ht="24.75" customHeight="1" spans="1:4">
      <c r="A40" s="64" t="s">
        <v>52</v>
      </c>
      <c r="B40" s="193">
        <v>2.3</v>
      </c>
      <c r="C40" s="91"/>
      <c r="D40" s="197"/>
    </row>
    <row r="41" ht="24.75" customHeight="1" spans="1:4">
      <c r="A41" s="64" t="s">
        <v>53</v>
      </c>
      <c r="B41" s="193"/>
      <c r="C41" s="91"/>
      <c r="D41" s="197"/>
    </row>
    <row r="42" ht="24.75" customHeight="1" spans="1:4">
      <c r="A42" s="64" t="s">
        <v>54</v>
      </c>
      <c r="B42" s="193"/>
      <c r="C42" s="91"/>
      <c r="D42" s="197"/>
    </row>
    <row r="43" ht="24.75" customHeight="1" spans="1:4">
      <c r="A43" s="64" t="s">
        <v>55</v>
      </c>
      <c r="B43" s="193"/>
      <c r="C43" s="91"/>
      <c r="D43" s="197"/>
    </row>
    <row r="44" ht="24.75" customHeight="1" spans="1:4">
      <c r="A44" s="64" t="s">
        <v>56</v>
      </c>
      <c r="B44" s="193"/>
      <c r="C44" s="91"/>
      <c r="D44" s="197"/>
    </row>
    <row r="45" ht="24.75" customHeight="1" spans="1:4">
      <c r="A45" s="64" t="s">
        <v>57</v>
      </c>
      <c r="B45" s="193"/>
      <c r="C45" s="91"/>
      <c r="D45" s="197"/>
    </row>
    <row r="46" ht="24.75" customHeight="1" spans="1:4">
      <c r="A46" s="64" t="s">
        <v>58</v>
      </c>
      <c r="B46" s="193"/>
      <c r="C46" s="91"/>
      <c r="D46" s="197"/>
    </row>
    <row r="47" ht="24.75" customHeight="1" spans="1:4">
      <c r="A47" s="64"/>
      <c r="B47" s="196"/>
      <c r="C47" s="199"/>
      <c r="D47" s="197"/>
    </row>
    <row r="48" ht="24.75" customHeight="1" spans="1:4">
      <c r="A48" s="150"/>
      <c r="B48" s="196"/>
      <c r="C48" s="199"/>
      <c r="D48" s="197"/>
    </row>
    <row r="49" ht="24.75" customHeight="1" spans="1:4">
      <c r="A49" s="46" t="s">
        <v>59</v>
      </c>
      <c r="B49" s="193">
        <f>B37+B39</f>
        <v>3085.08</v>
      </c>
      <c r="C49" s="192" t="s">
        <v>60</v>
      </c>
      <c r="D49" s="198">
        <f>D37+D39</f>
        <v>3085.08</v>
      </c>
    </row>
    <row r="50" customHeight="1" spans="1:4">
      <c r="A50" t="s">
        <v>61</v>
      </c>
    </row>
  </sheetData>
  <mergeCells count="3">
    <mergeCell ref="A2:D2"/>
    <mergeCell ref="A4:B4"/>
    <mergeCell ref="C4:D4"/>
  </mergeCells>
  <printOptions horizontalCentered="1"/>
  <pageMargins left="0.354166666666667" right="0.354166666666667" top="0.393055555555556" bottom="0.196527777777778" header="0.511805555555556" footer="0.511805555555556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E6" sqref="E6"/>
    </sheetView>
  </sheetViews>
  <sheetFormatPr defaultColWidth="9.14285714285714" defaultRowHeight="12.75" outlineLevelCol="6"/>
  <cols>
    <col min="1" max="1" width="9.14285714285714" style="65"/>
    <col min="2" max="2" width="23.7142857142857" style="66" customWidth="1"/>
    <col min="3" max="3" width="9.14285714285714" style="66"/>
    <col min="4" max="4" width="14.1428571428571" style="66" customWidth="1"/>
    <col min="5" max="5" width="18.2857142857143" style="66" customWidth="1"/>
    <col min="6" max="6" width="9.14285714285714" style="65"/>
    <col min="7" max="16384" width="9.14285714285714" style="66"/>
  </cols>
  <sheetData>
    <row r="1" ht="13.5" spans="1:7">
      <c r="A1" s="67" t="s">
        <v>248</v>
      </c>
    </row>
    <row r="2" ht="42" customHeight="1" spans="1:7">
      <c r="A2" s="68" t="s">
        <v>249</v>
      </c>
      <c r="B2" s="69"/>
      <c r="C2" s="69"/>
      <c r="D2" s="69"/>
      <c r="E2" s="69"/>
    </row>
    <row r="3" ht="24" customHeight="1" spans="1:7">
      <c r="A3" s="70"/>
      <c r="B3" s="71"/>
      <c r="C3" s="71"/>
      <c r="D3" s="71"/>
      <c r="E3" s="45" t="s">
        <v>2</v>
      </c>
      <c r="F3" s="45"/>
      <c r="G3" s="45"/>
    </row>
    <row r="4" ht="22" customHeight="1" spans="1:7">
      <c r="A4" s="72" t="s">
        <v>250</v>
      </c>
      <c r="B4" s="73" t="s">
        <v>5</v>
      </c>
      <c r="C4" s="72" t="s">
        <v>119</v>
      </c>
      <c r="D4" s="72" t="s">
        <v>84</v>
      </c>
      <c r="E4" s="72" t="s">
        <v>85</v>
      </c>
    </row>
    <row r="5" ht="22" customHeight="1" spans="1:7">
      <c r="A5" s="72" t="s">
        <v>64</v>
      </c>
      <c r="B5" s="73" t="s">
        <v>64</v>
      </c>
      <c r="C5" s="74">
        <v>1</v>
      </c>
      <c r="D5" s="74">
        <v>2</v>
      </c>
      <c r="E5" s="74">
        <v>3</v>
      </c>
    </row>
    <row r="6" ht="22" customHeight="1" spans="1:7">
      <c r="A6" s="75"/>
      <c r="B6" s="76" t="s">
        <v>87</v>
      </c>
      <c r="C6" s="77"/>
      <c r="D6" s="78"/>
      <c r="E6" s="79"/>
    </row>
    <row r="7" ht="22" customHeight="1" spans="1:7">
      <c r="A7" s="75">
        <v>1</v>
      </c>
      <c r="B7" s="76" t="s">
        <v>251</v>
      </c>
      <c r="C7" s="77"/>
      <c r="D7" s="78"/>
      <c r="E7" s="79"/>
    </row>
    <row r="8" ht="22" customHeight="1" spans="1:7">
      <c r="A8" s="75">
        <v>2</v>
      </c>
      <c r="B8" s="76" t="s">
        <v>252</v>
      </c>
      <c r="C8" s="77"/>
      <c r="D8" s="78"/>
      <c r="E8" s="79"/>
    </row>
    <row r="9" ht="22" customHeight="1" spans="1:7">
      <c r="A9" s="75">
        <v>3</v>
      </c>
      <c r="B9" s="76" t="s">
        <v>253</v>
      </c>
      <c r="C9" s="77"/>
      <c r="D9" s="78"/>
      <c r="E9" s="79"/>
    </row>
    <row r="10" ht="22" customHeight="1" spans="1:7">
      <c r="A10" s="75">
        <v>4</v>
      </c>
      <c r="B10" s="76" t="s">
        <v>254</v>
      </c>
      <c r="C10" s="77"/>
      <c r="D10" s="78"/>
      <c r="E10" s="79"/>
    </row>
    <row r="11" ht="22" customHeight="1" spans="1:7">
      <c r="A11" s="75">
        <v>5</v>
      </c>
      <c r="B11" s="76" t="s">
        <v>255</v>
      </c>
      <c r="C11" s="77"/>
      <c r="D11" s="78"/>
      <c r="E11" s="79"/>
    </row>
    <row r="12" ht="22" customHeight="1" spans="1:7">
      <c r="A12" s="75">
        <v>6</v>
      </c>
      <c r="B12" s="76" t="s">
        <v>256</v>
      </c>
      <c r="C12" s="77"/>
      <c r="D12" s="78"/>
      <c r="E12" s="79"/>
    </row>
    <row r="13" ht="22" customHeight="1" spans="1:7">
      <c r="A13" s="75">
        <v>7</v>
      </c>
      <c r="B13" s="76" t="s">
        <v>257</v>
      </c>
      <c r="C13" s="77"/>
      <c r="D13" s="78"/>
      <c r="E13" s="79"/>
    </row>
    <row r="14" ht="22" customHeight="1" spans="1:7">
      <c r="A14" s="75">
        <v>8</v>
      </c>
      <c r="B14" s="76" t="s">
        <v>258</v>
      </c>
      <c r="C14" s="77"/>
      <c r="D14" s="78"/>
      <c r="E14" s="79"/>
    </row>
    <row r="15" ht="22" customHeight="1" spans="1:7">
      <c r="A15" s="75">
        <v>9</v>
      </c>
      <c r="B15" s="76" t="s">
        <v>259</v>
      </c>
      <c r="C15" s="77"/>
      <c r="D15" s="78"/>
      <c r="E15" s="79"/>
    </row>
    <row r="16" ht="22" customHeight="1" spans="1:7">
      <c r="A16" s="75">
        <v>10</v>
      </c>
      <c r="B16" s="76" t="s">
        <v>260</v>
      </c>
      <c r="C16" s="77"/>
      <c r="D16" s="78"/>
      <c r="E16" s="79"/>
    </row>
    <row r="17" ht="22" customHeight="1" spans="1:5">
      <c r="A17" s="75">
        <v>11</v>
      </c>
      <c r="B17" s="76" t="s">
        <v>261</v>
      </c>
      <c r="C17" s="77"/>
      <c r="D17" s="78"/>
      <c r="E17" s="79"/>
    </row>
    <row r="18" ht="22" customHeight="1" spans="1:5">
      <c r="A18" s="75">
        <v>12</v>
      </c>
      <c r="B18" s="76" t="s">
        <v>262</v>
      </c>
      <c r="C18" s="77"/>
      <c r="D18" s="78"/>
      <c r="E18" s="79"/>
    </row>
    <row r="19" ht="22" customHeight="1" spans="1:5">
      <c r="A19" s="75">
        <v>13</v>
      </c>
      <c r="B19" s="76" t="s">
        <v>263</v>
      </c>
      <c r="C19" s="77"/>
      <c r="D19" s="78"/>
      <c r="E19" s="79"/>
    </row>
    <row r="20" ht="22" customHeight="1" spans="1:5">
      <c r="A20" s="75">
        <v>14</v>
      </c>
      <c r="B20" s="76" t="s">
        <v>264</v>
      </c>
      <c r="C20" s="77"/>
      <c r="D20" s="78"/>
      <c r="E20" s="79"/>
    </row>
    <row r="21" ht="22" customHeight="1" spans="1:5">
      <c r="A21" s="75">
        <v>15</v>
      </c>
      <c r="B21" s="76" t="s">
        <v>265</v>
      </c>
      <c r="C21" s="77"/>
      <c r="D21" s="78"/>
      <c r="E21" s="80"/>
    </row>
    <row r="22" spans="1:5">
      <c r="A22" s="10" t="s">
        <v>61</v>
      </c>
    </row>
    <row r="27" ht="13.5" spans="1:5">
      <c r="E27" s="81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SheetLayoutView="60" workbookViewId="0">
      <selection activeCell="H10" sqref="H10"/>
    </sheetView>
  </sheetViews>
  <sheetFormatPr defaultColWidth="10.2857142857143" defaultRowHeight="12.75" outlineLevelCol="4"/>
  <cols>
    <col min="1" max="1" width="13" customWidth="1"/>
    <col min="2" max="2" width="32.4285714285714" customWidth="1"/>
    <col min="3" max="5" width="13.2857142857143" customWidth="1"/>
    <col min="6" max="6" width="6.85714285714286" customWidth="1"/>
  </cols>
  <sheetData>
    <row r="1" customHeight="1" spans="1:5">
      <c r="A1" s="43" t="s">
        <v>266</v>
      </c>
    </row>
    <row r="2" ht="24.75" customHeight="1" spans="1:5">
      <c r="A2" s="44" t="s">
        <v>267</v>
      </c>
      <c r="B2" s="44"/>
      <c r="C2" s="44"/>
      <c r="D2" s="44"/>
      <c r="E2" s="44"/>
    </row>
    <row r="3" ht="24.75" customHeight="1" spans="1:5">
      <c r="E3" s="45" t="s">
        <v>2</v>
      </c>
    </row>
    <row r="4" ht="24.75" customHeight="1" spans="1:5">
      <c r="A4" s="46" t="s">
        <v>141</v>
      </c>
      <c r="B4" s="47"/>
      <c r="C4" s="47" t="s">
        <v>137</v>
      </c>
      <c r="D4" s="47"/>
      <c r="E4" s="48"/>
    </row>
    <row r="5" ht="24.75" customHeight="1" spans="1:5">
      <c r="A5" s="46" t="s">
        <v>142</v>
      </c>
      <c r="B5" s="47" t="s">
        <v>143</v>
      </c>
      <c r="C5" s="47" t="s">
        <v>119</v>
      </c>
      <c r="D5" s="47" t="s">
        <v>84</v>
      </c>
      <c r="E5" s="48" t="s">
        <v>85</v>
      </c>
    </row>
    <row r="6" ht="24.75" customHeight="1" spans="1:5">
      <c r="A6" s="46"/>
      <c r="B6" s="49" t="s">
        <v>119</v>
      </c>
      <c r="C6" s="47"/>
      <c r="D6" s="47"/>
      <c r="E6" s="48"/>
    </row>
    <row r="7" ht="24.75" customHeight="1" spans="1:5">
      <c r="A7" s="50">
        <v>206</v>
      </c>
      <c r="B7" s="51" t="s">
        <v>268</v>
      </c>
      <c r="C7" s="52"/>
      <c r="D7" s="53"/>
      <c r="E7" s="54"/>
    </row>
    <row r="8" ht="24.75" customHeight="1" spans="1:5">
      <c r="A8" s="55">
        <v>20610</v>
      </c>
      <c r="B8" s="51" t="s">
        <v>269</v>
      </c>
      <c r="C8" s="56"/>
      <c r="D8" s="57"/>
      <c r="E8" s="58"/>
    </row>
    <row r="9" ht="24.75" customHeight="1" spans="1:5">
      <c r="A9" s="59">
        <v>2061001</v>
      </c>
      <c r="B9" s="60" t="s">
        <v>270</v>
      </c>
      <c r="C9" s="56"/>
      <c r="D9" s="57"/>
      <c r="E9" s="58"/>
    </row>
    <row r="10" ht="24.75" customHeight="1" spans="1:5">
      <c r="A10" s="59">
        <v>2061002</v>
      </c>
      <c r="B10" s="60" t="s">
        <v>271</v>
      </c>
      <c r="C10" s="56"/>
      <c r="D10" s="57"/>
      <c r="E10" s="58"/>
    </row>
    <row r="11" ht="24.75" customHeight="1" spans="1:5">
      <c r="A11" s="59">
        <v>2061003</v>
      </c>
      <c r="B11" s="60" t="s">
        <v>272</v>
      </c>
      <c r="C11" s="56"/>
      <c r="D11" s="57"/>
      <c r="E11" s="58"/>
    </row>
    <row r="12" ht="24.75" customHeight="1" spans="1:5">
      <c r="A12" s="61" t="s">
        <v>273</v>
      </c>
      <c r="B12" s="62" t="s">
        <v>274</v>
      </c>
      <c r="C12" s="52"/>
      <c r="D12" s="53"/>
      <c r="E12" s="54"/>
    </row>
    <row r="13" ht="24.75" customHeight="1" spans="1:5">
      <c r="A13" s="50"/>
      <c r="B13" s="60"/>
      <c r="C13" s="52"/>
      <c r="D13" s="53"/>
      <c r="E13" s="54"/>
    </row>
    <row r="14" ht="24.75" customHeight="1" spans="1:5">
      <c r="A14" s="63"/>
      <c r="B14" s="51"/>
      <c r="C14" s="52"/>
      <c r="D14" s="53"/>
      <c r="E14" s="54"/>
    </row>
    <row r="15" ht="24.75" customHeight="1" spans="1:5">
      <c r="A15" s="64"/>
      <c r="B15" s="60"/>
      <c r="C15" s="56"/>
      <c r="D15" s="57"/>
      <c r="E15" s="58"/>
    </row>
    <row r="16" ht="24.75" customHeight="1" spans="1:5">
      <c r="A16" s="63"/>
      <c r="B16" s="51"/>
      <c r="C16" s="52"/>
      <c r="D16" s="53"/>
      <c r="E16" s="54"/>
    </row>
    <row r="17" ht="24.75" customHeight="1" spans="1:5">
      <c r="A17" s="63"/>
      <c r="B17" s="51"/>
      <c r="C17" s="52"/>
      <c r="D17" s="53"/>
      <c r="E17" s="54"/>
    </row>
    <row r="18" ht="24.75" customHeight="1" spans="1:5">
      <c r="A18" s="64"/>
      <c r="B18" s="60"/>
      <c r="C18" s="56"/>
      <c r="D18" s="57"/>
      <c r="E18" s="58"/>
    </row>
    <row r="19" spans="1:5">
      <c r="A19" s="10" t="s">
        <v>61</v>
      </c>
    </row>
  </sheetData>
  <mergeCells count="3">
    <mergeCell ref="A2:E2"/>
    <mergeCell ref="A4:B4"/>
    <mergeCell ref="C4:E4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4" sqref="C14"/>
    </sheetView>
  </sheetViews>
  <sheetFormatPr defaultColWidth="10.2857142857143" defaultRowHeight="14.25" outlineLevelCol="7"/>
  <cols>
    <col min="1" max="1" width="28.5047619047619" style="11" customWidth="1"/>
    <col min="2" max="2" width="34.2857142857143" style="12" customWidth="1"/>
    <col min="3" max="3" width="20.3619047619048" style="11" customWidth="1"/>
    <col min="4" max="4" width="21.7142857142857" style="11" customWidth="1"/>
    <col min="5" max="5" width="19.7809523809524" style="11" customWidth="1"/>
    <col min="6" max="7" width="28.5047619047619" style="11" customWidth="1"/>
    <col min="8" max="8" width="20.552380952381" style="11" customWidth="1"/>
    <col min="9" max="16384" width="10.2857142857143" style="11"/>
  </cols>
  <sheetData>
    <row r="1" s="11" customFormat="1" ht="22.65" customHeight="1" spans="1:8">
      <c r="A1" s="2" t="s">
        <v>275</v>
      </c>
      <c r="B1" s="13"/>
      <c r="C1" s="14"/>
      <c r="D1" s="14"/>
      <c r="E1" s="14"/>
      <c r="F1" s="14"/>
      <c r="G1" s="14"/>
      <c r="H1" s="14"/>
    </row>
    <row r="2" s="11" customFormat="1" ht="24.95" customHeight="1" spans="1:8">
      <c r="A2" s="15" t="s">
        <v>276</v>
      </c>
      <c r="B2" s="16"/>
      <c r="C2" s="17"/>
      <c r="D2" s="17"/>
      <c r="E2" s="17"/>
      <c r="F2" s="18"/>
      <c r="G2" s="18"/>
      <c r="H2" s="18"/>
    </row>
    <row r="3" s="11" customFormat="1" ht="22.65" customHeight="1" spans="1:8">
      <c r="A3" s="19"/>
      <c r="B3" s="20" t="s">
        <v>2</v>
      </c>
      <c r="C3" s="21"/>
      <c r="D3" s="21"/>
      <c r="E3" s="21"/>
      <c r="F3" s="22"/>
      <c r="G3" s="22"/>
      <c r="H3" s="22"/>
    </row>
    <row r="4" s="11" customFormat="1" ht="22.65" customHeight="1" spans="1:8">
      <c r="A4" s="23" t="s">
        <v>277</v>
      </c>
      <c r="B4" s="24"/>
      <c r="C4" s="23" t="s">
        <v>278</v>
      </c>
      <c r="D4" s="24"/>
      <c r="E4" s="24"/>
      <c r="F4" s="25"/>
      <c r="G4" s="26"/>
      <c r="H4" s="27"/>
    </row>
    <row r="5" s="11" customFormat="1" ht="22.65" customHeight="1" spans="1:8">
      <c r="A5" s="23" t="s">
        <v>142</v>
      </c>
      <c r="B5" s="23" t="s">
        <v>143</v>
      </c>
      <c r="C5" s="23" t="s">
        <v>119</v>
      </c>
      <c r="D5" s="23" t="s">
        <v>279</v>
      </c>
      <c r="E5" s="23" t="s">
        <v>85</v>
      </c>
      <c r="F5" s="25"/>
      <c r="G5" s="26"/>
      <c r="H5" s="27"/>
    </row>
    <row r="6" s="11" customFormat="1" ht="22.65" customHeight="1" spans="1:8">
      <c r="A6" s="28" t="s">
        <v>119</v>
      </c>
      <c r="B6" s="29"/>
      <c r="C6" s="30"/>
      <c r="D6" s="30"/>
      <c r="E6" s="30"/>
      <c r="F6" s="31"/>
      <c r="G6" s="32"/>
      <c r="H6" s="22"/>
    </row>
    <row r="7" s="11" customFormat="1" ht="24" customHeight="1" spans="1:8">
      <c r="A7" s="33">
        <v>22301</v>
      </c>
      <c r="B7" s="34" t="s">
        <v>280</v>
      </c>
      <c r="C7" s="30"/>
      <c r="D7" s="30"/>
      <c r="E7" s="30"/>
      <c r="F7" s="31"/>
      <c r="G7" s="32"/>
      <c r="H7" s="22"/>
    </row>
    <row r="8" s="11" customFormat="1" ht="24" customHeight="1" spans="1:8">
      <c r="A8" s="35">
        <v>22302</v>
      </c>
      <c r="B8" s="36" t="s">
        <v>281</v>
      </c>
      <c r="C8" s="37"/>
      <c r="D8" s="37"/>
      <c r="E8" s="37"/>
      <c r="F8" s="38"/>
      <c r="G8" s="14"/>
      <c r="H8" s="22"/>
    </row>
    <row r="9" s="11" customFormat="1" ht="24" customHeight="1" spans="1:8">
      <c r="A9" s="39">
        <v>22303</v>
      </c>
      <c r="B9" s="34" t="s">
        <v>282</v>
      </c>
      <c r="C9" s="40"/>
      <c r="D9" s="40"/>
      <c r="E9" s="40"/>
      <c r="F9" s="41"/>
      <c r="G9" s="14"/>
      <c r="H9" s="22"/>
    </row>
    <row r="10" ht="24" customHeight="1" spans="1:8">
      <c r="A10" s="39">
        <v>22399</v>
      </c>
      <c r="B10" s="34" t="s">
        <v>283</v>
      </c>
      <c r="C10" s="42"/>
      <c r="D10" s="42"/>
      <c r="E10" s="42"/>
    </row>
    <row r="11" spans="1:8">
      <c r="A11" s="10" t="s">
        <v>61</v>
      </c>
    </row>
  </sheetData>
  <mergeCells count="5">
    <mergeCell ref="A2:E2"/>
    <mergeCell ref="B3:E3"/>
    <mergeCell ref="A4:B4"/>
    <mergeCell ref="C4:E4"/>
    <mergeCell ref="A6:B6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7" sqref="E17"/>
    </sheetView>
  </sheetViews>
  <sheetFormatPr defaultColWidth="11.4285714285714" defaultRowHeight="13.5" outlineLevelRow="5" outlineLevelCol="4"/>
  <cols>
    <col min="1" max="1" width="22.0857142857143" style="1" customWidth="1"/>
    <col min="2" max="2" width="20.847619047619" style="1" customWidth="1"/>
    <col min="3" max="3" width="23.0761904761905" style="1" customWidth="1"/>
    <col min="4" max="4" width="27.6666666666667" style="1" customWidth="1"/>
    <col min="5" max="5" width="33.5047619047619" style="1" customWidth="1"/>
    <col min="6" max="16384" width="11.4285714285714" style="1"/>
  </cols>
  <sheetData>
    <row r="1" s="1" customFormat="1" ht="31" customHeight="1" spans="1:5">
      <c r="A1" s="2" t="s">
        <v>284</v>
      </c>
      <c r="B1" s="3"/>
      <c r="C1" s="3"/>
      <c r="D1" s="3"/>
      <c r="E1" s="3"/>
    </row>
    <row r="2" s="1" customFormat="1" ht="39.85" customHeight="1" spans="1:5">
      <c r="A2" s="4" t="s">
        <v>285</v>
      </c>
      <c r="B2" s="4"/>
      <c r="C2" s="4"/>
      <c r="D2" s="4"/>
      <c r="E2" s="4"/>
    </row>
    <row r="3" s="1" customFormat="1" ht="22.75" customHeight="1" spans="1:5">
      <c r="A3" s="5"/>
      <c r="B3" s="5"/>
      <c r="C3" s="5"/>
      <c r="D3" s="5"/>
      <c r="E3" s="6" t="s">
        <v>2</v>
      </c>
    </row>
    <row r="4" s="1" customFormat="1" ht="22.75" customHeight="1" spans="1:5">
      <c r="A4" s="7" t="s">
        <v>118</v>
      </c>
      <c r="B4" s="7" t="s">
        <v>119</v>
      </c>
      <c r="C4" s="7" t="s">
        <v>286</v>
      </c>
      <c r="D4" s="7" t="s">
        <v>287</v>
      </c>
      <c r="E4" s="7" t="s">
        <v>288</v>
      </c>
    </row>
    <row r="5" s="1" customFormat="1" ht="22.75" customHeight="1" spans="1:5">
      <c r="A5" s="8" t="s">
        <v>133</v>
      </c>
      <c r="B5" s="9">
        <v>0</v>
      </c>
      <c r="C5" s="9">
        <v>0</v>
      </c>
      <c r="D5" s="9">
        <v>0</v>
      </c>
      <c r="E5" s="9">
        <v>0</v>
      </c>
    </row>
    <row r="6" spans="1:5">
      <c r="A6" s="10" t="s">
        <v>61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5" workbookViewId="0">
      <selection activeCell="G24" sqref="G24"/>
    </sheetView>
  </sheetViews>
  <sheetFormatPr defaultColWidth="9.14285714285714" defaultRowHeight="12.75" outlineLevelCol="3"/>
  <cols>
    <col min="1" max="1" width="55.2857142857143" style="66" customWidth="1"/>
    <col min="2" max="2" width="20.7142857142857" style="66" customWidth="1"/>
    <col min="3" max="3" width="9.14285714285714" style="65"/>
    <col min="4" max="16384" width="9.14285714285714" style="66"/>
  </cols>
  <sheetData>
    <row r="1" ht="13.5" spans="1:4">
      <c r="A1" s="151" t="s">
        <v>62</v>
      </c>
    </row>
    <row r="2" ht="22.5" spans="1:4">
      <c r="A2" s="176" t="s">
        <v>63</v>
      </c>
      <c r="B2" s="176"/>
      <c r="C2" s="177"/>
      <c r="D2" s="177"/>
    </row>
    <row r="3" ht="22.5" spans="1:4">
      <c r="A3" s="178"/>
      <c r="B3" s="45" t="s">
        <v>2</v>
      </c>
      <c r="C3" s="179"/>
      <c r="D3" s="83"/>
    </row>
    <row r="4" spans="1:4">
      <c r="A4" s="72" t="s">
        <v>5</v>
      </c>
      <c r="B4" s="72" t="s">
        <v>6</v>
      </c>
    </row>
    <row r="5" spans="1:4">
      <c r="A5" s="72" t="s">
        <v>64</v>
      </c>
      <c r="B5" s="74">
        <v>1</v>
      </c>
    </row>
    <row r="6" spans="1:4">
      <c r="A6" s="180" t="s">
        <v>65</v>
      </c>
      <c r="B6" s="181">
        <f>B7+B8</f>
        <v>2166.66</v>
      </c>
    </row>
    <row r="7" spans="1:4">
      <c r="A7" s="180" t="s">
        <v>66</v>
      </c>
      <c r="B7" s="181">
        <v>2161.45</v>
      </c>
    </row>
    <row r="8" spans="1:4">
      <c r="A8" s="180" t="s">
        <v>67</v>
      </c>
      <c r="B8" s="181">
        <v>5.21</v>
      </c>
    </row>
    <row r="9" spans="1:4">
      <c r="A9" s="180" t="s">
        <v>68</v>
      </c>
      <c r="B9" s="181"/>
    </row>
    <row r="10" spans="1:4">
      <c r="A10" s="182" t="s">
        <v>69</v>
      </c>
      <c r="B10" s="181"/>
    </row>
    <row r="11" spans="1:4">
      <c r="A11" s="180" t="s">
        <v>15</v>
      </c>
      <c r="B11" s="181"/>
    </row>
    <row r="12" spans="1:4">
      <c r="A12" s="182" t="s">
        <v>69</v>
      </c>
      <c r="B12" s="181"/>
    </row>
    <row r="13" spans="1:4">
      <c r="A13" s="180" t="s">
        <v>70</v>
      </c>
      <c r="B13" s="181"/>
    </row>
    <row r="14" spans="1:4">
      <c r="A14" s="182" t="s">
        <v>69</v>
      </c>
      <c r="B14" s="181"/>
    </row>
    <row r="15" spans="1:4">
      <c r="A15" s="180" t="s">
        <v>19</v>
      </c>
      <c r="B15" s="181">
        <v>916.12</v>
      </c>
    </row>
    <row r="16" spans="1:4">
      <c r="A16" s="182" t="s">
        <v>69</v>
      </c>
      <c r="B16" s="181"/>
    </row>
    <row r="17" spans="1:2">
      <c r="A17" s="180" t="s">
        <v>21</v>
      </c>
      <c r="B17" s="181"/>
    </row>
    <row r="18" spans="1:2">
      <c r="A18" s="182" t="s">
        <v>69</v>
      </c>
      <c r="B18" s="181"/>
    </row>
    <row r="19" spans="1:2">
      <c r="A19" s="180" t="s">
        <v>23</v>
      </c>
      <c r="B19" s="181"/>
    </row>
    <row r="20" spans="1:2">
      <c r="A20" s="182" t="s">
        <v>69</v>
      </c>
      <c r="B20" s="181"/>
    </row>
    <row r="21" spans="1:2">
      <c r="A21" s="180" t="s">
        <v>25</v>
      </c>
      <c r="B21" s="181"/>
    </row>
    <row r="22" spans="1:2">
      <c r="A22" s="182" t="s">
        <v>69</v>
      </c>
      <c r="B22" s="181"/>
    </row>
    <row r="23" spans="1:2">
      <c r="A23" s="180" t="s">
        <v>27</v>
      </c>
      <c r="B23" s="181"/>
    </row>
    <row r="24" spans="1:2">
      <c r="A24" s="182" t="s">
        <v>69</v>
      </c>
      <c r="B24" s="181"/>
    </row>
    <row r="25" spans="1:2">
      <c r="A25" s="180" t="s">
        <v>71</v>
      </c>
      <c r="B25" s="181">
        <f>B6+B9+B11+B13+B15+B17+B19+B21+B23</f>
        <v>3082.78</v>
      </c>
    </row>
    <row r="26" spans="1:2">
      <c r="A26" s="183"/>
      <c r="B26" s="181"/>
    </row>
    <row r="27" spans="1:2">
      <c r="A27" s="183"/>
      <c r="B27" s="181"/>
    </row>
    <row r="28" spans="1:2">
      <c r="A28" s="183"/>
      <c r="B28" s="181"/>
    </row>
    <row r="29" spans="1:2">
      <c r="A29" s="183"/>
      <c r="B29" s="181"/>
    </row>
    <row r="30" spans="1:2">
      <c r="A30" s="183"/>
      <c r="B30" s="181"/>
    </row>
    <row r="31" spans="1:2">
      <c r="A31" s="180" t="s">
        <v>50</v>
      </c>
      <c r="B31" s="181">
        <v>2.3</v>
      </c>
    </row>
    <row r="32" spans="1:2">
      <c r="A32" s="180" t="s">
        <v>72</v>
      </c>
      <c r="B32" s="181">
        <v>2.3</v>
      </c>
    </row>
    <row r="33" spans="1:2">
      <c r="A33" s="180" t="s">
        <v>73</v>
      </c>
      <c r="B33" s="181"/>
    </row>
    <row r="34" spans="1:2">
      <c r="A34" s="180" t="s">
        <v>74</v>
      </c>
      <c r="B34" s="181"/>
    </row>
    <row r="35" spans="1:2">
      <c r="A35" s="182" t="s">
        <v>69</v>
      </c>
      <c r="B35" s="181"/>
    </row>
    <row r="36" spans="1:2">
      <c r="A36" s="180" t="s">
        <v>55</v>
      </c>
      <c r="B36" s="181"/>
    </row>
    <row r="37" spans="1:2">
      <c r="A37" s="180" t="s">
        <v>75</v>
      </c>
      <c r="B37" s="181"/>
    </row>
    <row r="38" spans="1:2">
      <c r="A38" s="180" t="s">
        <v>76</v>
      </c>
      <c r="B38" s="181"/>
    </row>
    <row r="39" spans="1:2">
      <c r="A39" s="180" t="s">
        <v>77</v>
      </c>
      <c r="B39" s="181"/>
    </row>
    <row r="40" spans="1:2">
      <c r="A40" s="182" t="s">
        <v>78</v>
      </c>
      <c r="B40" s="181"/>
    </row>
    <row r="41" spans="1:2">
      <c r="A41" s="180" t="s">
        <v>79</v>
      </c>
      <c r="B41" s="184">
        <f>B25+B31</f>
        <v>3085.08</v>
      </c>
    </row>
    <row r="42" ht="13.5" spans="1:2">
      <c r="A42" s="81" t="s">
        <v>61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3" workbookViewId="0">
      <selection activeCell="D18" sqref="D18"/>
    </sheetView>
  </sheetViews>
  <sheetFormatPr defaultColWidth="9.14285714285714" defaultRowHeight="12.75" outlineLevelCol="5"/>
  <cols>
    <col min="1" max="1" width="36.1428571428571" style="65" customWidth="1"/>
    <col min="2" max="5" width="22.4285714285714" style="65" customWidth="1"/>
    <col min="6" max="6" width="9.14285714285714" style="94"/>
  </cols>
  <sheetData>
    <row r="1" ht="13.5" spans="1:5">
      <c r="A1" s="151" t="s">
        <v>80</v>
      </c>
    </row>
    <row r="2" ht="22.5" spans="1:5">
      <c r="A2" s="69" t="s">
        <v>81</v>
      </c>
      <c r="B2" s="69"/>
      <c r="C2" s="69"/>
      <c r="D2" s="69"/>
      <c r="E2" s="69"/>
    </row>
    <row r="3" ht="13.5" spans="1:5">
      <c r="A3" s="152"/>
      <c r="E3" s="153" t="s">
        <v>2</v>
      </c>
    </row>
    <row r="4" ht="21" customHeight="1" spans="1:5">
      <c r="A4" s="154" t="s">
        <v>82</v>
      </c>
      <c r="B4" s="154" t="s">
        <v>83</v>
      </c>
      <c r="C4" s="154" t="s">
        <v>84</v>
      </c>
      <c r="D4" s="154" t="s">
        <v>85</v>
      </c>
      <c r="E4" s="154" t="s">
        <v>86</v>
      </c>
    </row>
    <row r="5" ht="21" customHeight="1" spans="1:5">
      <c r="A5" s="154" t="s">
        <v>64</v>
      </c>
      <c r="B5" s="154">
        <v>1</v>
      </c>
      <c r="C5" s="154">
        <v>2</v>
      </c>
      <c r="D5" s="154">
        <v>3</v>
      </c>
      <c r="E5" s="154">
        <v>4</v>
      </c>
    </row>
    <row r="6" ht="21" customHeight="1" spans="1:5">
      <c r="A6" s="155" t="s">
        <v>87</v>
      </c>
      <c r="B6" s="156">
        <f>C6+D6+E6</f>
        <v>3085.081328</v>
      </c>
      <c r="C6" s="156">
        <f>C7+C13+C25+C28</f>
        <v>1938.931328</v>
      </c>
      <c r="D6" s="156">
        <f>D7+D13+D25</f>
        <v>1143.85</v>
      </c>
      <c r="E6" s="156">
        <f>E7+E13+E25</f>
        <v>2.3</v>
      </c>
    </row>
    <row r="7" ht="21" customHeight="1" spans="1:5">
      <c r="A7" s="129" t="s">
        <v>88</v>
      </c>
      <c r="B7" s="156">
        <f>C7+D7+E7</f>
        <v>84.32</v>
      </c>
      <c r="C7" s="157">
        <f>C8+C11</f>
        <v>84.32</v>
      </c>
      <c r="D7" s="157"/>
      <c r="E7" s="157"/>
    </row>
    <row r="8" ht="21" customHeight="1" spans="1:5">
      <c r="A8" s="129" t="s">
        <v>89</v>
      </c>
      <c r="B8" s="156">
        <f>C8+D8+E8</f>
        <v>79.57</v>
      </c>
      <c r="C8" s="157">
        <f>C9+C10</f>
        <v>79.57</v>
      </c>
      <c r="D8" s="157"/>
      <c r="E8" s="157"/>
    </row>
    <row r="9" ht="21" customHeight="1" spans="1:5">
      <c r="A9" s="133" t="s">
        <v>90</v>
      </c>
      <c r="B9" s="158">
        <f>C9+D9+E9</f>
        <v>10.45</v>
      </c>
      <c r="C9" s="159">
        <v>10.45</v>
      </c>
      <c r="D9" s="160"/>
      <c r="E9" s="161"/>
    </row>
    <row r="10" ht="21" customHeight="1" spans="1:5">
      <c r="A10" s="133" t="s">
        <v>91</v>
      </c>
      <c r="B10" s="158">
        <f t="shared" ref="B7:B30" si="0">C10+D10+E10</f>
        <v>69.12</v>
      </c>
      <c r="C10" s="159">
        <v>69.12</v>
      </c>
      <c r="D10" s="160"/>
      <c r="E10" s="161"/>
    </row>
    <row r="11" ht="21" customHeight="1" spans="1:5">
      <c r="A11" s="129" t="s">
        <v>92</v>
      </c>
      <c r="B11" s="156">
        <f t="shared" si="0"/>
        <v>4.75</v>
      </c>
      <c r="C11" s="157">
        <f>C12</f>
        <v>4.75</v>
      </c>
      <c r="D11" s="157"/>
      <c r="E11" s="157"/>
    </row>
    <row r="12" ht="21" customHeight="1" spans="1:5">
      <c r="A12" s="133" t="s">
        <v>93</v>
      </c>
      <c r="B12" s="158">
        <f t="shared" si="0"/>
        <v>4.75</v>
      </c>
      <c r="C12" s="159">
        <v>4.75</v>
      </c>
      <c r="D12" s="160"/>
      <c r="E12" s="161"/>
    </row>
    <row r="13" ht="21" customHeight="1" spans="1:5">
      <c r="A13" s="129" t="s">
        <v>94</v>
      </c>
      <c r="B13" s="156">
        <f t="shared" si="0"/>
        <v>2947.051328</v>
      </c>
      <c r="C13" s="157">
        <f>C14+C17+C20+C23</f>
        <v>1800.901328</v>
      </c>
      <c r="D13" s="157">
        <f>D14+D17+D20+D23</f>
        <v>1143.85</v>
      </c>
      <c r="E13" s="157">
        <f>E14+E17+E20+E23</f>
        <v>2.3</v>
      </c>
    </row>
    <row r="14" ht="21" customHeight="1" spans="1:5">
      <c r="A14" s="129" t="s">
        <v>95</v>
      </c>
      <c r="B14" s="156">
        <f t="shared" si="0"/>
        <v>1983.63</v>
      </c>
      <c r="C14" s="157">
        <f>C15+C16</f>
        <v>1754.34</v>
      </c>
      <c r="D14" s="157">
        <f>D15+D16</f>
        <v>226.99</v>
      </c>
      <c r="E14" s="157">
        <f>E15+E16</f>
        <v>2.3</v>
      </c>
    </row>
    <row r="15" ht="21" customHeight="1" spans="1:5">
      <c r="A15" s="133" t="s">
        <v>96</v>
      </c>
      <c r="B15" s="158">
        <f t="shared" si="0"/>
        <v>1921.9</v>
      </c>
      <c r="C15" s="159">
        <v>1754.34</v>
      </c>
      <c r="D15" s="160">
        <v>165.26</v>
      </c>
      <c r="E15" s="162">
        <v>2.3</v>
      </c>
    </row>
    <row r="16" ht="21" customHeight="1" spans="1:5">
      <c r="A16" s="133" t="s">
        <v>97</v>
      </c>
      <c r="B16" s="158">
        <f t="shared" si="0"/>
        <v>61.73</v>
      </c>
      <c r="C16" s="159"/>
      <c r="D16" s="160">
        <v>61.73</v>
      </c>
      <c r="E16" s="161"/>
    </row>
    <row r="17" ht="21" customHeight="1" spans="1:6">
      <c r="A17" s="129" t="s">
        <v>98</v>
      </c>
      <c r="B17" s="156">
        <f t="shared" si="0"/>
        <v>46.561328</v>
      </c>
      <c r="C17" s="157">
        <v>46.561328</v>
      </c>
      <c r="D17" s="163"/>
      <c r="E17" s="161"/>
    </row>
    <row r="18" ht="21" customHeight="1" spans="1:6">
      <c r="A18" s="133" t="s">
        <v>99</v>
      </c>
      <c r="B18" s="158">
        <f t="shared" si="0"/>
        <v>36.07</v>
      </c>
      <c r="C18" s="159">
        <v>36.07</v>
      </c>
      <c r="D18" s="160"/>
      <c r="E18" s="161"/>
    </row>
    <row r="19" ht="21" customHeight="1" spans="1:6">
      <c r="A19" s="133" t="s">
        <v>100</v>
      </c>
      <c r="B19" s="158">
        <f t="shared" si="0"/>
        <v>16.03</v>
      </c>
      <c r="C19" s="159">
        <v>16.03</v>
      </c>
      <c r="D19" s="160"/>
      <c r="E19" s="161"/>
    </row>
    <row r="20" ht="21" customHeight="1" spans="1:6">
      <c r="A20" s="129" t="s">
        <v>101</v>
      </c>
      <c r="B20" s="156">
        <f t="shared" si="0"/>
        <v>787.44</v>
      </c>
      <c r="C20" s="157">
        <f>C21+C22</f>
        <v>0</v>
      </c>
      <c r="D20" s="163">
        <f>D21+D22</f>
        <v>787.44</v>
      </c>
      <c r="E20" s="161"/>
    </row>
    <row r="21" ht="21" customHeight="1" spans="1:6">
      <c r="A21" s="133" t="s">
        <v>102</v>
      </c>
      <c r="B21" s="158">
        <f t="shared" si="0"/>
        <v>10.79</v>
      </c>
      <c r="C21" s="159"/>
      <c r="D21" s="160">
        <v>10.79</v>
      </c>
      <c r="E21" s="161"/>
    </row>
    <row r="22" ht="21" customHeight="1" spans="1:6">
      <c r="A22" s="133" t="s">
        <v>103</v>
      </c>
      <c r="B22" s="158">
        <f t="shared" si="0"/>
        <v>776.65</v>
      </c>
      <c r="C22" s="159"/>
      <c r="D22" s="160">
        <v>776.65</v>
      </c>
      <c r="E22" s="161"/>
    </row>
    <row r="23" ht="21" customHeight="1" spans="1:6">
      <c r="A23" s="129" t="s">
        <v>104</v>
      </c>
      <c r="B23" s="156">
        <f t="shared" si="0"/>
        <v>129.42</v>
      </c>
      <c r="C23" s="157"/>
      <c r="D23" s="163">
        <v>129.42</v>
      </c>
      <c r="E23" s="161"/>
    </row>
    <row r="24" ht="21" customHeight="1" spans="1:6">
      <c r="A24" s="133" t="s">
        <v>105</v>
      </c>
      <c r="B24" s="158">
        <f t="shared" si="0"/>
        <v>129.42</v>
      </c>
      <c r="C24" s="159"/>
      <c r="D24" s="160">
        <v>129.42</v>
      </c>
      <c r="E24" s="161"/>
    </row>
    <row r="25" ht="21" customHeight="1" spans="1:6">
      <c r="A25" s="129" t="s">
        <v>106</v>
      </c>
      <c r="B25" s="156">
        <f t="shared" si="0"/>
        <v>53.6</v>
      </c>
      <c r="C25" s="157">
        <f>C26</f>
        <v>53.6</v>
      </c>
      <c r="D25" s="163">
        <f>D26</f>
        <v>0</v>
      </c>
      <c r="E25" s="161"/>
    </row>
    <row r="26" ht="21" customHeight="1" spans="1:6">
      <c r="A26" s="129" t="s">
        <v>107</v>
      </c>
      <c r="B26" s="156">
        <f t="shared" si="0"/>
        <v>53.6</v>
      </c>
      <c r="C26" s="157">
        <f>C27</f>
        <v>53.6</v>
      </c>
      <c r="D26" s="163">
        <f>D27</f>
        <v>0</v>
      </c>
      <c r="E26" s="161"/>
    </row>
    <row r="27" ht="21" customHeight="1" spans="1:6">
      <c r="A27" s="164" t="s">
        <v>108</v>
      </c>
      <c r="B27" s="165">
        <f t="shared" si="0"/>
        <v>53.6</v>
      </c>
      <c r="C27" s="166">
        <v>53.6</v>
      </c>
      <c r="D27" s="167"/>
      <c r="E27" s="168"/>
    </row>
    <row r="28" ht="21" customHeight="1" spans="1:6">
      <c r="A28" s="169" t="s">
        <v>109</v>
      </c>
      <c r="B28" s="170">
        <f t="shared" si="0"/>
        <v>0.11</v>
      </c>
      <c r="C28" s="171">
        <v>0.11</v>
      </c>
      <c r="D28" s="171"/>
      <c r="E28" s="171"/>
      <c r="F28"/>
    </row>
    <row r="29" ht="21" customHeight="1" spans="1:6">
      <c r="A29" s="169" t="s">
        <v>110</v>
      </c>
      <c r="B29" s="170">
        <f t="shared" si="0"/>
        <v>0.11</v>
      </c>
      <c r="C29" s="171">
        <v>0.11</v>
      </c>
      <c r="D29" s="171"/>
      <c r="E29" s="171"/>
      <c r="F29"/>
    </row>
    <row r="30" ht="21" customHeight="1" spans="1:6">
      <c r="A30" s="172" t="s">
        <v>111</v>
      </c>
      <c r="B30" s="173">
        <f t="shared" si="0"/>
        <v>0.11</v>
      </c>
      <c r="C30" s="174">
        <v>0.11</v>
      </c>
      <c r="D30" s="174"/>
      <c r="E30" s="175"/>
      <c r="F30"/>
    </row>
    <row r="31" ht="21" customHeight="1" spans="1:6">
      <c r="A31" s="93" t="s">
        <v>61</v>
      </c>
      <c r="C31" s="94"/>
      <c r="D31"/>
      <c r="E31"/>
      <c r="F31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scale="7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zoomScaleSheetLayoutView="60" topLeftCell="A27" workbookViewId="0">
      <selection activeCell="J47" sqref="J47"/>
    </sheetView>
  </sheetViews>
  <sheetFormatPr defaultColWidth="10.2857142857143" defaultRowHeight="12.75" outlineLevelCol="3"/>
  <cols>
    <col min="1" max="1" width="29.7142857142857" customWidth="1"/>
    <col min="2" max="2" width="15.5714285714286" style="66" customWidth="1"/>
    <col min="3" max="3" width="28.5714285714286" style="66" customWidth="1"/>
    <col min="4" max="4" width="15" style="66" customWidth="1"/>
    <col min="5" max="5" width="8" customWidth="1"/>
  </cols>
  <sheetData>
    <row r="1" ht="13.5" spans="1:4">
      <c r="A1" s="43" t="s">
        <v>112</v>
      </c>
    </row>
    <row r="2" ht="24.75" customHeight="1" spans="1:4">
      <c r="A2" s="44" t="s">
        <v>113</v>
      </c>
      <c r="B2" s="44"/>
      <c r="C2" s="44"/>
      <c r="D2" s="44"/>
    </row>
    <row r="3" ht="19.5" customHeight="1" spans="1:4">
      <c r="A3" s="143"/>
      <c r="B3" s="144"/>
      <c r="C3" s="145"/>
      <c r="D3" s="45" t="s">
        <v>2</v>
      </c>
    </row>
    <row r="4" ht="24.75" customHeight="1" spans="1:4">
      <c r="A4" s="46" t="s">
        <v>3</v>
      </c>
      <c r="B4" s="47"/>
      <c r="C4" s="47" t="s">
        <v>4</v>
      </c>
      <c r="D4" s="48"/>
    </row>
    <row r="5" ht="24.75" customHeight="1" spans="1:4">
      <c r="A5" s="46" t="s">
        <v>5</v>
      </c>
      <c r="B5" s="47" t="s">
        <v>6</v>
      </c>
      <c r="C5" s="47" t="s">
        <v>5</v>
      </c>
      <c r="D5" s="48" t="s">
        <v>6</v>
      </c>
    </row>
    <row r="6" ht="24.75" customHeight="1" spans="1:4">
      <c r="A6" s="64" t="s">
        <v>7</v>
      </c>
      <c r="B6" s="57">
        <v>2161.45</v>
      </c>
      <c r="C6" s="60" t="s">
        <v>8</v>
      </c>
      <c r="D6" s="58"/>
    </row>
    <row r="7" ht="24.75" customHeight="1" spans="1:4">
      <c r="A7" s="64" t="s">
        <v>13</v>
      </c>
      <c r="B7" s="57"/>
      <c r="C7" s="60" t="s">
        <v>10</v>
      </c>
      <c r="D7" s="58"/>
    </row>
    <row r="8" ht="24.75" customHeight="1" spans="1:4">
      <c r="A8" s="64" t="s">
        <v>15</v>
      </c>
      <c r="B8" s="57"/>
      <c r="C8" s="60" t="s">
        <v>12</v>
      </c>
      <c r="D8" s="58"/>
    </row>
    <row r="9" ht="24.75" customHeight="1" spans="1:4">
      <c r="A9" s="64" t="s">
        <v>114</v>
      </c>
      <c r="B9" s="57"/>
      <c r="C9" s="60" t="s">
        <v>14</v>
      </c>
      <c r="D9" s="58"/>
    </row>
    <row r="10" ht="24.75" customHeight="1" spans="1:4">
      <c r="A10" s="64" t="s">
        <v>115</v>
      </c>
      <c r="B10" s="57"/>
      <c r="C10" s="60" t="s">
        <v>16</v>
      </c>
      <c r="D10" s="58"/>
    </row>
    <row r="11" ht="24.75" customHeight="1" spans="1:4">
      <c r="A11" s="64"/>
      <c r="B11" s="57"/>
      <c r="C11" s="60" t="s">
        <v>18</v>
      </c>
      <c r="D11" s="58"/>
    </row>
    <row r="12" ht="24.75" customHeight="1" spans="1:4">
      <c r="A12" s="64"/>
      <c r="B12" s="57"/>
      <c r="C12" s="60" t="s">
        <v>20</v>
      </c>
      <c r="D12" s="146"/>
    </row>
    <row r="13" ht="24.75" customHeight="1" spans="1:4">
      <c r="A13" s="64"/>
      <c r="B13" s="57"/>
      <c r="C13" s="60" t="s">
        <v>22</v>
      </c>
      <c r="D13" s="146">
        <v>84.32</v>
      </c>
    </row>
    <row r="14" ht="24.75" customHeight="1" spans="1:4">
      <c r="A14" s="64"/>
      <c r="B14" s="57"/>
      <c r="C14" s="60" t="s">
        <v>24</v>
      </c>
      <c r="D14" s="146"/>
    </row>
    <row r="15" ht="24.75" customHeight="1" spans="1:4">
      <c r="A15" s="64"/>
      <c r="B15" s="57"/>
      <c r="C15" s="60" t="s">
        <v>26</v>
      </c>
      <c r="D15" s="146">
        <v>2025.83</v>
      </c>
    </row>
    <row r="16" ht="24.75" customHeight="1" spans="1:4">
      <c r="A16" s="64"/>
      <c r="B16" s="57"/>
      <c r="C16" s="60" t="s">
        <v>28</v>
      </c>
      <c r="D16" s="146"/>
    </row>
    <row r="17" ht="24.75" customHeight="1" spans="1:4">
      <c r="A17" s="64"/>
      <c r="B17" s="56"/>
      <c r="C17" s="60" t="s">
        <v>30</v>
      </c>
      <c r="D17" s="146"/>
    </row>
    <row r="18" ht="24.75" customHeight="1" spans="1:4">
      <c r="A18" s="64"/>
      <c r="B18" s="56"/>
      <c r="C18" s="60" t="s">
        <v>31</v>
      </c>
      <c r="D18" s="146"/>
    </row>
    <row r="19" ht="24.75" customHeight="1" spans="1:4">
      <c r="A19" s="64"/>
      <c r="B19" s="56"/>
      <c r="C19" s="60" t="s">
        <v>32</v>
      </c>
      <c r="D19" s="146"/>
    </row>
    <row r="20" ht="24.75" customHeight="1" spans="1:4">
      <c r="A20" s="64"/>
      <c r="B20" s="56"/>
      <c r="C20" s="60" t="s">
        <v>33</v>
      </c>
      <c r="D20" s="146"/>
    </row>
    <row r="21" ht="24.75" customHeight="1" spans="1:4">
      <c r="A21" s="64"/>
      <c r="B21" s="56"/>
      <c r="C21" s="60" t="s">
        <v>34</v>
      </c>
      <c r="D21" s="146"/>
    </row>
    <row r="22" ht="24.75" customHeight="1" spans="1:4">
      <c r="A22" s="64"/>
      <c r="B22" s="56"/>
      <c r="C22" s="60" t="s">
        <v>35</v>
      </c>
      <c r="D22" s="146"/>
    </row>
    <row r="23" ht="24.75" customHeight="1" spans="1:4">
      <c r="A23" s="64"/>
      <c r="B23" s="56"/>
      <c r="C23" s="60" t="s">
        <v>36</v>
      </c>
      <c r="D23" s="146"/>
    </row>
    <row r="24" ht="24.75" customHeight="1" spans="1:4">
      <c r="A24" s="64"/>
      <c r="B24" s="56"/>
      <c r="C24" s="60" t="s">
        <v>37</v>
      </c>
      <c r="D24" s="146"/>
    </row>
    <row r="25" ht="24.75" customHeight="1" spans="1:4">
      <c r="A25" s="64"/>
      <c r="B25" s="56"/>
      <c r="C25" s="60" t="s">
        <v>38</v>
      </c>
      <c r="D25" s="146">
        <v>53.6</v>
      </c>
    </row>
    <row r="26" ht="24.75" customHeight="1" spans="1:4">
      <c r="A26" s="64"/>
      <c r="B26" s="56"/>
      <c r="C26" s="60" t="s">
        <v>39</v>
      </c>
      <c r="D26" s="146"/>
    </row>
    <row r="27" ht="24.75" customHeight="1" spans="1:4">
      <c r="A27" s="64"/>
      <c r="B27" s="56"/>
      <c r="C27" s="60" t="s">
        <v>40</v>
      </c>
      <c r="D27" s="146"/>
    </row>
    <row r="28" ht="24.75" customHeight="1" spans="1:4">
      <c r="A28" s="64"/>
      <c r="B28" s="56"/>
      <c r="C28" s="60" t="s">
        <v>41</v>
      </c>
      <c r="D28" s="146"/>
    </row>
    <row r="29" ht="24.75" customHeight="1" spans="1:4">
      <c r="A29" s="64"/>
      <c r="B29" s="56"/>
      <c r="C29" s="60" t="s">
        <v>42</v>
      </c>
      <c r="D29" s="146"/>
    </row>
    <row r="30" ht="24.75" customHeight="1" spans="1:4">
      <c r="A30" s="64"/>
      <c r="B30" s="56"/>
      <c r="C30" s="60" t="s">
        <v>43</v>
      </c>
      <c r="D30" s="146"/>
    </row>
    <row r="31" ht="24.75" customHeight="1" spans="1:4">
      <c r="A31" s="64"/>
      <c r="B31" s="56"/>
      <c r="C31" s="60" t="s">
        <v>44</v>
      </c>
      <c r="D31" s="146"/>
    </row>
    <row r="32" ht="24.75" customHeight="1" spans="1:4">
      <c r="A32" s="64"/>
      <c r="B32" s="56"/>
      <c r="C32" s="60" t="s">
        <v>45</v>
      </c>
      <c r="D32" s="146"/>
    </row>
    <row r="33" ht="24.75" customHeight="1" spans="1:4">
      <c r="A33" s="64"/>
      <c r="B33" s="56"/>
      <c r="C33" s="60" t="s">
        <v>46</v>
      </c>
      <c r="D33" s="146"/>
    </row>
    <row r="34" ht="24.75" customHeight="1" spans="1:4">
      <c r="A34" s="64"/>
      <c r="B34" s="56"/>
      <c r="C34" s="60" t="s">
        <v>47</v>
      </c>
      <c r="D34" s="147"/>
    </row>
    <row r="35" ht="24.75" customHeight="1" spans="1:4">
      <c r="A35" s="64"/>
      <c r="B35" s="56"/>
      <c r="C35" s="60"/>
      <c r="D35" s="147"/>
    </row>
    <row r="36" ht="24.75" customHeight="1" spans="1:4">
      <c r="A36" s="46" t="s">
        <v>48</v>
      </c>
      <c r="B36" s="57">
        <f>SUM(B6:B35)</f>
        <v>2161.45</v>
      </c>
      <c r="C36" s="47" t="s">
        <v>49</v>
      </c>
      <c r="D36" s="58">
        <f>SUM(D6:D35)</f>
        <v>2163.75</v>
      </c>
    </row>
    <row r="37" ht="24.75" customHeight="1" spans="1:4">
      <c r="A37" s="46"/>
      <c r="B37" s="56"/>
      <c r="C37" s="47"/>
      <c r="D37" s="148"/>
    </row>
    <row r="38" ht="24.75" customHeight="1" spans="1:4">
      <c r="A38" s="64" t="s">
        <v>50</v>
      </c>
      <c r="B38" s="57">
        <v>2.3</v>
      </c>
      <c r="C38" s="60" t="s">
        <v>51</v>
      </c>
      <c r="D38" s="58"/>
    </row>
    <row r="39" ht="24.75" customHeight="1" spans="1:4">
      <c r="A39" s="64" t="s">
        <v>52</v>
      </c>
      <c r="B39" s="57">
        <v>2.3</v>
      </c>
      <c r="C39" s="60"/>
      <c r="D39" s="147"/>
    </row>
    <row r="40" ht="24.75" customHeight="1" spans="1:4">
      <c r="A40" s="64" t="s">
        <v>53</v>
      </c>
      <c r="B40" s="57"/>
      <c r="C40" s="60"/>
      <c r="D40" s="147"/>
    </row>
    <row r="41" ht="24.75" customHeight="1" spans="1:4">
      <c r="A41" s="64" t="s">
        <v>54</v>
      </c>
      <c r="B41" s="57"/>
      <c r="C41" s="60"/>
      <c r="D41" s="147"/>
    </row>
    <row r="42" ht="24.75" customHeight="1" spans="1:4">
      <c r="A42" s="64" t="s">
        <v>55</v>
      </c>
      <c r="B42" s="57"/>
      <c r="C42" s="60"/>
      <c r="D42" s="147"/>
    </row>
    <row r="43" ht="24.75" customHeight="1" spans="1:4">
      <c r="A43" s="64" t="s">
        <v>56</v>
      </c>
      <c r="B43" s="57"/>
      <c r="C43" s="60"/>
      <c r="D43" s="147"/>
    </row>
    <row r="44" ht="24.75" customHeight="1" spans="1:4">
      <c r="A44" s="64" t="s">
        <v>57</v>
      </c>
      <c r="B44" s="57"/>
      <c r="C44" s="60"/>
      <c r="D44" s="147"/>
    </row>
    <row r="45" ht="24.75" customHeight="1" spans="1:4">
      <c r="A45" s="64" t="s">
        <v>58</v>
      </c>
      <c r="B45" s="57"/>
      <c r="C45" s="60"/>
      <c r="D45" s="147"/>
    </row>
    <row r="46" ht="24.75" customHeight="1" spans="1:4">
      <c r="A46" s="64"/>
      <c r="B46" s="56"/>
      <c r="C46" s="149"/>
      <c r="D46" s="147"/>
    </row>
    <row r="47" ht="24.75" customHeight="1" spans="1:4">
      <c r="A47" s="150"/>
      <c r="B47" s="56"/>
      <c r="C47" s="149"/>
      <c r="D47" s="147"/>
    </row>
    <row r="48" ht="24.75" customHeight="1" spans="1:4">
      <c r="A48" s="46" t="s">
        <v>59</v>
      </c>
      <c r="B48" s="57">
        <f>B36+B38</f>
        <v>2163.75</v>
      </c>
      <c r="C48" s="47" t="s">
        <v>60</v>
      </c>
      <c r="D48" s="148">
        <v>2163.75</v>
      </c>
    </row>
    <row r="49" spans="1:1">
      <c r="A49" t="s">
        <v>61</v>
      </c>
    </row>
  </sheetData>
  <mergeCells count="3">
    <mergeCell ref="A2:D2"/>
    <mergeCell ref="A4:B4"/>
    <mergeCell ref="C4:D4"/>
  </mergeCells>
  <printOptions horizontalCentered="1"/>
  <pageMargins left="0.118055555555556" right="0.118055555555556" top="0.354166666666667" bottom="0.156944444444444" header="0.314583333333333" footer="0.314583333333333"/>
  <pageSetup paperSize="9" scale="6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F13" sqref="F13"/>
    </sheetView>
  </sheetViews>
  <sheetFormatPr defaultColWidth="10.2857142857143" defaultRowHeight="12.75" customHeight="1"/>
  <cols>
    <col min="1" max="1" width="32.7142857142857" customWidth="1"/>
    <col min="2" max="2" width="15.1428571428571" customWidth="1"/>
    <col min="3" max="3" width="14.4285714285714" customWidth="1"/>
    <col min="4" max="4" width="14.5714285714286" customWidth="1"/>
    <col min="5" max="5" width="13.5714285714286" customWidth="1"/>
    <col min="6" max="6" width="16.4285714285714" customWidth="1"/>
    <col min="7" max="7" width="18" customWidth="1"/>
    <col min="8" max="8" width="13.7142857142857" customWidth="1"/>
    <col min="9" max="9" width="12.2857142857143" customWidth="1"/>
    <col min="10" max="10" width="12.8571428571429" customWidth="1"/>
    <col min="11" max="11" width="14.1428571428571" customWidth="1"/>
    <col min="12" max="13" width="12.1428571428571" customWidth="1"/>
    <col min="14" max="14" width="12.7142857142857" customWidth="1"/>
    <col min="15" max="15" width="8" customWidth="1"/>
    <col min="16" max="16" width="6.85714285714286" customWidth="1"/>
  </cols>
  <sheetData>
    <row r="1" customHeight="1" spans="1:15">
      <c r="A1" s="43" t="s">
        <v>116</v>
      </c>
    </row>
    <row r="2" ht="24.75" customHeight="1" spans="1:15">
      <c r="A2" s="44" t="s">
        <v>117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4.75" customHeight="1" spans="1:15">
      <c r="N3" s="45" t="s">
        <v>2</v>
      </c>
    </row>
    <row r="4" ht="24.75" customHeight="1" spans="1:15">
      <c r="A4" s="47" t="s">
        <v>118</v>
      </c>
      <c r="B4" s="47" t="s">
        <v>119</v>
      </c>
      <c r="C4" s="47" t="s">
        <v>120</v>
      </c>
      <c r="D4" s="47"/>
      <c r="E4" s="47"/>
      <c r="F4" s="47" t="s">
        <v>121</v>
      </c>
      <c r="G4" s="47" t="s">
        <v>122</v>
      </c>
      <c r="H4" s="47" t="s">
        <v>123</v>
      </c>
      <c r="I4" s="47" t="s">
        <v>124</v>
      </c>
      <c r="J4" s="47" t="s">
        <v>125</v>
      </c>
      <c r="K4" s="47" t="s">
        <v>126</v>
      </c>
      <c r="L4" s="139" t="s">
        <v>127</v>
      </c>
      <c r="M4" s="139" t="s">
        <v>128</v>
      </c>
      <c r="N4" s="139" t="s">
        <v>129</v>
      </c>
      <c r="O4" s="140"/>
    </row>
    <row r="5" ht="24.75" customHeight="1" spans="1:15">
      <c r="A5" s="47"/>
      <c r="B5" s="47"/>
      <c r="C5" s="47" t="s">
        <v>119</v>
      </c>
      <c r="D5" s="47" t="s">
        <v>130</v>
      </c>
      <c r="E5" s="47" t="s">
        <v>131</v>
      </c>
      <c r="F5" s="47"/>
      <c r="G5" s="47"/>
      <c r="H5" s="47"/>
      <c r="I5" s="47"/>
      <c r="J5" s="47"/>
      <c r="K5" s="47"/>
      <c r="L5" s="141"/>
      <c r="M5" s="141"/>
      <c r="N5" s="141"/>
      <c r="O5" s="140"/>
    </row>
    <row r="6" ht="24.75" customHeight="1" spans="1:15">
      <c r="A6" s="51" t="s">
        <v>132</v>
      </c>
      <c r="B6" s="52"/>
      <c r="C6" s="53"/>
      <c r="D6" s="52"/>
      <c r="E6" s="53"/>
      <c r="F6" s="137"/>
      <c r="G6" s="137"/>
      <c r="H6" s="137"/>
      <c r="I6" s="137"/>
      <c r="J6" s="137"/>
      <c r="K6" s="137"/>
      <c r="L6" s="137"/>
      <c r="M6" s="137"/>
      <c r="N6" s="137"/>
      <c r="O6" s="142"/>
    </row>
    <row r="7" ht="24.75" customHeight="1" spans="1:15">
      <c r="A7" s="91" t="s">
        <v>133</v>
      </c>
      <c r="B7" s="52">
        <f>C7+I7</f>
        <v>3085.08</v>
      </c>
      <c r="C7" s="53">
        <f>D7+E7</f>
        <v>2168.96</v>
      </c>
      <c r="D7" s="52">
        <v>2163.75</v>
      </c>
      <c r="E7" s="53">
        <v>5.21</v>
      </c>
      <c r="F7" s="137"/>
      <c r="G7" s="137"/>
      <c r="H7" s="137"/>
      <c r="I7" s="137">
        <v>916.12</v>
      </c>
      <c r="J7" s="137"/>
      <c r="K7" s="137"/>
      <c r="L7" s="137"/>
      <c r="M7" s="137"/>
      <c r="N7" s="137"/>
      <c r="O7" s="142"/>
    </row>
    <row r="8" ht="24.75" customHeight="1" spans="1:15">
      <c r="A8" s="91"/>
      <c r="B8" s="56"/>
      <c r="C8" s="57"/>
      <c r="D8" s="56"/>
      <c r="E8" s="57"/>
      <c r="F8" s="138"/>
      <c r="G8" s="138"/>
      <c r="H8" s="138"/>
      <c r="I8" s="138"/>
      <c r="J8" s="138"/>
      <c r="K8" s="138"/>
      <c r="L8" s="138"/>
      <c r="M8" s="138"/>
      <c r="N8" s="138"/>
      <c r="O8" s="142"/>
    </row>
    <row r="9" ht="24.75" customHeight="1" spans="1:15">
      <c r="A9" s="91"/>
      <c r="B9" s="56"/>
      <c r="C9" s="57"/>
      <c r="D9" s="56"/>
      <c r="E9" s="57"/>
      <c r="F9" s="138"/>
      <c r="G9" s="138"/>
      <c r="H9" s="138"/>
      <c r="I9" s="138"/>
      <c r="J9" s="138"/>
      <c r="K9" s="138"/>
      <c r="L9" s="138"/>
      <c r="M9" s="138"/>
      <c r="N9" s="138"/>
      <c r="O9" s="142"/>
    </row>
    <row r="10" ht="24.75" customHeight="1" spans="1:15">
      <c r="A10" s="91"/>
      <c r="B10" s="56"/>
      <c r="C10" s="57"/>
      <c r="D10" s="56"/>
      <c r="E10" s="57"/>
      <c r="F10" s="138"/>
      <c r="G10" s="138"/>
      <c r="H10" s="138"/>
      <c r="I10" s="138"/>
      <c r="J10" s="138"/>
      <c r="K10" s="138"/>
      <c r="L10" s="138"/>
      <c r="M10" s="138"/>
      <c r="N10" s="138"/>
      <c r="O10" s="142"/>
    </row>
    <row r="11" ht="24.75" customHeight="1" spans="1:15">
      <c r="A11" s="91"/>
      <c r="B11" s="56"/>
      <c r="C11" s="57"/>
      <c r="D11" s="56"/>
      <c r="E11" s="57"/>
      <c r="F11" s="138"/>
      <c r="G11" s="138"/>
      <c r="H11" s="138"/>
      <c r="I11" s="138"/>
      <c r="J11" s="138"/>
      <c r="K11" s="138"/>
      <c r="L11" s="138"/>
      <c r="M11" s="138"/>
      <c r="N11" s="138"/>
      <c r="O11" s="142"/>
    </row>
    <row r="12" ht="24.75" customHeight="1" spans="1:15">
      <c r="A12" s="60"/>
      <c r="B12" s="56"/>
      <c r="C12" s="57"/>
      <c r="D12" s="56"/>
      <c r="E12" s="57"/>
      <c r="F12" s="138"/>
      <c r="G12" s="138"/>
      <c r="H12" s="138"/>
      <c r="I12" s="138"/>
      <c r="J12" s="138"/>
      <c r="K12" s="138"/>
      <c r="L12" s="138"/>
      <c r="M12" s="138"/>
      <c r="N12" s="138"/>
      <c r="O12" s="142"/>
    </row>
    <row r="13" ht="24.75" customHeight="1" spans="1:15">
      <c r="A13" s="60"/>
      <c r="B13" s="56"/>
      <c r="C13" s="57"/>
      <c r="D13" s="56"/>
      <c r="E13" s="57"/>
      <c r="F13" s="138"/>
      <c r="G13" s="138"/>
      <c r="H13" s="138"/>
      <c r="I13" s="138"/>
      <c r="J13" s="138"/>
      <c r="K13" s="138"/>
      <c r="L13" s="138"/>
      <c r="M13" s="138"/>
      <c r="N13" s="138"/>
      <c r="O13" s="142"/>
    </row>
    <row r="14" ht="24.75" customHeight="1" spans="1:15">
      <c r="A14" s="60"/>
      <c r="B14" s="56"/>
      <c r="C14" s="57"/>
      <c r="D14" s="56"/>
      <c r="E14" s="57"/>
      <c r="F14" s="138"/>
      <c r="G14" s="138"/>
      <c r="H14" s="138"/>
      <c r="I14" s="138"/>
      <c r="J14" s="138"/>
      <c r="K14" s="138"/>
      <c r="L14" s="138"/>
      <c r="M14" s="138"/>
      <c r="N14" s="138"/>
      <c r="O14" s="142"/>
    </row>
    <row r="15" ht="24.75" customHeight="1" spans="1:15">
      <c r="A15" s="60"/>
      <c r="B15" s="56"/>
      <c r="C15" s="57"/>
      <c r="D15" s="56"/>
      <c r="E15" s="57"/>
      <c r="F15" s="138"/>
      <c r="G15" s="138"/>
      <c r="H15" s="138"/>
      <c r="I15" s="138"/>
      <c r="J15" s="138"/>
      <c r="K15" s="138"/>
      <c r="L15" s="138"/>
      <c r="M15" s="138"/>
      <c r="N15" s="138"/>
      <c r="O15" s="142"/>
    </row>
    <row r="16" ht="24.75" customHeight="1" spans="1:15">
      <c r="A16" s="60"/>
      <c r="B16" s="56"/>
      <c r="C16" s="57"/>
      <c r="D16" s="56"/>
      <c r="E16" s="57"/>
      <c r="F16" s="138"/>
      <c r="G16" s="138"/>
      <c r="H16" s="138"/>
      <c r="I16" s="138"/>
      <c r="J16" s="138"/>
      <c r="K16" s="138"/>
      <c r="L16" s="138"/>
      <c r="M16" s="138"/>
      <c r="N16" s="138"/>
      <c r="O16" s="142"/>
    </row>
    <row r="17" ht="24.75" customHeight="1" spans="1:15">
      <c r="A17" s="60"/>
      <c r="B17" s="56"/>
      <c r="C17" s="57"/>
      <c r="D17" s="56"/>
      <c r="E17" s="57"/>
      <c r="F17" s="138"/>
      <c r="G17" s="138"/>
      <c r="H17" s="138"/>
      <c r="I17" s="138"/>
      <c r="J17" s="138"/>
      <c r="K17" s="138"/>
      <c r="L17" s="138"/>
      <c r="M17" s="138"/>
      <c r="N17" s="138"/>
      <c r="O17" s="142"/>
    </row>
    <row r="18" ht="24.75" customHeight="1" spans="1:15">
      <c r="A18" s="60"/>
      <c r="B18" s="56"/>
      <c r="C18" s="57"/>
      <c r="D18" s="56"/>
      <c r="E18" s="57"/>
      <c r="F18" s="138"/>
      <c r="G18" s="138"/>
      <c r="H18" s="138"/>
      <c r="I18" s="138"/>
      <c r="J18" s="138"/>
      <c r="K18" s="138"/>
      <c r="L18" s="138"/>
      <c r="M18" s="138"/>
      <c r="N18" s="138"/>
      <c r="O18" s="142"/>
    </row>
    <row r="19" customHeight="1" spans="1:15">
      <c r="A19" t="s">
        <v>61</v>
      </c>
    </row>
  </sheetData>
  <mergeCells count="13">
    <mergeCell ref="A2:N2"/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51181102362205" right="0.551181102362205" top="0.984251968503937" bottom="0.984251968503937" header="0.511811023622047" footer="0.511811023622047"/>
  <pageSetup paperSize="9" scale="61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workbookViewId="0">
      <selection activeCell="E11" sqref="E11"/>
    </sheetView>
  </sheetViews>
  <sheetFormatPr defaultColWidth="10.2857142857143" defaultRowHeight="12.75" customHeight="1"/>
  <cols>
    <col min="1" max="1" width="32.2857142857143" customWidth="1"/>
    <col min="2" max="2" width="18.2857142857143" customWidth="1"/>
    <col min="3" max="11" width="14.5714285714286" customWidth="1"/>
    <col min="12" max="12" width="6.85714285714286" customWidth="1"/>
  </cols>
  <sheetData>
    <row r="1" customHeight="1" spans="1:11">
      <c r="A1" s="43" t="s">
        <v>134</v>
      </c>
    </row>
    <row r="2" ht="24.75" customHeight="1" spans="1:11">
      <c r="A2" s="44" t="s">
        <v>135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75" customHeight="1" spans="1:11">
      <c r="K3" s="45" t="s">
        <v>2</v>
      </c>
    </row>
    <row r="4" ht="24.75" customHeight="1" spans="1:11">
      <c r="A4" s="47" t="s">
        <v>118</v>
      </c>
      <c r="B4" s="47" t="s">
        <v>119</v>
      </c>
      <c r="C4" s="47" t="s">
        <v>136</v>
      </c>
      <c r="D4" s="47"/>
      <c r="E4" s="47"/>
      <c r="F4" s="47" t="s">
        <v>137</v>
      </c>
      <c r="G4" s="47"/>
      <c r="H4" s="47"/>
      <c r="I4" s="47" t="s">
        <v>138</v>
      </c>
      <c r="J4" s="47"/>
      <c r="K4" s="47"/>
    </row>
    <row r="5" ht="24.75" customHeight="1" spans="1:11">
      <c r="A5" s="47"/>
      <c r="B5" s="47"/>
      <c r="C5" s="47" t="s">
        <v>119</v>
      </c>
      <c r="D5" s="47" t="s">
        <v>84</v>
      </c>
      <c r="E5" s="47" t="s">
        <v>85</v>
      </c>
      <c r="F5" s="47" t="s">
        <v>119</v>
      </c>
      <c r="G5" s="47" t="s">
        <v>84</v>
      </c>
      <c r="H5" s="47" t="s">
        <v>85</v>
      </c>
      <c r="I5" s="47" t="s">
        <v>119</v>
      </c>
      <c r="J5" s="47" t="s">
        <v>84</v>
      </c>
      <c r="K5" s="47" t="s">
        <v>85</v>
      </c>
    </row>
    <row r="6" ht="24.75" customHeight="1" spans="1:11">
      <c r="A6" s="51" t="s">
        <v>132</v>
      </c>
      <c r="B6" s="52"/>
      <c r="C6" s="53"/>
      <c r="D6" s="52"/>
      <c r="E6" s="53"/>
      <c r="F6" s="137"/>
      <c r="G6" s="137"/>
      <c r="H6" s="137"/>
      <c r="I6" s="137"/>
      <c r="J6" s="137"/>
      <c r="K6" s="137"/>
    </row>
    <row r="7" ht="24.75" customHeight="1" spans="1:11">
      <c r="A7" s="91" t="s">
        <v>133</v>
      </c>
      <c r="B7" s="52">
        <f>C7+F7+I7</f>
        <v>2163.75</v>
      </c>
      <c r="C7" s="53">
        <f>D7+E7</f>
        <v>2163.75</v>
      </c>
      <c r="D7" s="52">
        <v>1019.9</v>
      </c>
      <c r="E7" s="53">
        <v>1143.85</v>
      </c>
      <c r="F7" s="137"/>
      <c r="G7" s="137"/>
      <c r="H7" s="137"/>
      <c r="I7" s="137"/>
      <c r="J7" s="137"/>
      <c r="K7" s="137"/>
    </row>
    <row r="8" ht="24.75" customHeight="1" spans="1:11">
      <c r="A8" s="91"/>
      <c r="B8" s="56"/>
      <c r="C8" s="57"/>
      <c r="D8" s="56"/>
      <c r="E8" s="57"/>
      <c r="F8" s="138"/>
      <c r="G8" s="138"/>
      <c r="H8" s="138"/>
      <c r="I8" s="138"/>
      <c r="J8" s="138"/>
      <c r="K8" s="138"/>
    </row>
    <row r="9" ht="24.75" customHeight="1" spans="1:11">
      <c r="A9" s="91"/>
      <c r="B9" s="56"/>
      <c r="C9" s="57"/>
      <c r="D9" s="56"/>
      <c r="E9" s="57"/>
      <c r="F9" s="138"/>
      <c r="G9" s="138"/>
      <c r="H9" s="138"/>
      <c r="I9" s="138"/>
      <c r="J9" s="138"/>
      <c r="K9" s="138"/>
    </row>
    <row r="10" ht="24.75" customHeight="1" spans="1:11">
      <c r="A10" s="91"/>
      <c r="B10" s="56"/>
      <c r="C10" s="57"/>
      <c r="D10" s="56"/>
      <c r="E10" s="57"/>
      <c r="F10" s="138"/>
      <c r="G10" s="138"/>
      <c r="H10" s="138"/>
      <c r="I10" s="138"/>
      <c r="J10" s="138"/>
      <c r="K10" s="138"/>
    </row>
    <row r="11" ht="24.75" customHeight="1" spans="1:11">
      <c r="A11" s="91"/>
      <c r="B11" s="56"/>
      <c r="C11" s="57"/>
      <c r="D11" s="56"/>
      <c r="E11" s="57"/>
      <c r="F11" s="138"/>
      <c r="G11" s="138"/>
      <c r="H11" s="138"/>
      <c r="I11" s="138"/>
      <c r="J11" s="138"/>
      <c r="K11" s="138"/>
    </row>
    <row r="12" ht="24.75" customHeight="1" spans="1:11">
      <c r="A12" s="60"/>
      <c r="B12" s="56"/>
      <c r="C12" s="57"/>
      <c r="D12" s="56"/>
      <c r="E12" s="57"/>
      <c r="F12" s="138"/>
      <c r="G12" s="138"/>
      <c r="H12" s="138"/>
      <c r="I12" s="138"/>
      <c r="J12" s="138"/>
      <c r="K12" s="138"/>
    </row>
    <row r="13" ht="24.75" customHeight="1" spans="1:11">
      <c r="A13" s="60"/>
      <c r="B13" s="56"/>
      <c r="C13" s="57"/>
      <c r="D13" s="56"/>
      <c r="E13" s="57"/>
      <c r="F13" s="138"/>
      <c r="G13" s="138"/>
      <c r="H13" s="138"/>
      <c r="I13" s="138"/>
      <c r="J13" s="138"/>
      <c r="K13" s="138"/>
    </row>
    <row r="14" ht="24.75" customHeight="1" spans="1:11">
      <c r="A14" s="60"/>
      <c r="B14" s="56"/>
      <c r="C14" s="57"/>
      <c r="D14" s="56"/>
      <c r="E14" s="57"/>
      <c r="F14" s="138"/>
      <c r="G14" s="138"/>
      <c r="H14" s="138"/>
      <c r="I14" s="138"/>
      <c r="J14" s="138"/>
      <c r="K14" s="138"/>
    </row>
    <row r="15" ht="24.75" customHeight="1" spans="1:11">
      <c r="A15" s="60"/>
      <c r="B15" s="56"/>
      <c r="C15" s="57"/>
      <c r="D15" s="56"/>
      <c r="E15" s="57"/>
      <c r="F15" s="138"/>
      <c r="G15" s="138"/>
      <c r="H15" s="138"/>
      <c r="I15" s="138"/>
      <c r="J15" s="138"/>
      <c r="K15" s="138"/>
    </row>
    <row r="16" ht="24.75" customHeight="1" spans="1:11">
      <c r="A16" s="60"/>
      <c r="B16" s="56"/>
      <c r="C16" s="57"/>
      <c r="D16" s="56"/>
      <c r="E16" s="57"/>
      <c r="F16" s="138"/>
      <c r="G16" s="138"/>
      <c r="H16" s="138"/>
      <c r="I16" s="138"/>
      <c r="J16" s="138"/>
      <c r="K16" s="138"/>
    </row>
    <row r="17" ht="24.75" customHeight="1" spans="1:11">
      <c r="A17" s="60"/>
      <c r="B17" s="56"/>
      <c r="C17" s="57"/>
      <c r="D17" s="56"/>
      <c r="E17" s="57"/>
      <c r="F17" s="138"/>
      <c r="G17" s="138"/>
      <c r="H17" s="138"/>
      <c r="I17" s="138"/>
      <c r="J17" s="138"/>
      <c r="K17" s="138"/>
    </row>
    <row r="18" ht="24.75" customHeight="1" spans="1:11">
      <c r="A18" s="60"/>
      <c r="B18" s="56"/>
      <c r="C18" s="57"/>
      <c r="D18" s="56"/>
      <c r="E18" s="57"/>
      <c r="F18" s="138"/>
      <c r="G18" s="138"/>
      <c r="H18" s="138"/>
      <c r="I18" s="138"/>
      <c r="J18" s="138"/>
      <c r="K18" s="138"/>
    </row>
    <row r="19" customHeight="1" spans="1:11">
      <c r="A19" t="s">
        <v>61</v>
      </c>
    </row>
  </sheetData>
  <mergeCells count="6">
    <mergeCell ref="A2:K2"/>
    <mergeCell ref="C4:E4"/>
    <mergeCell ref="F4:H4"/>
    <mergeCell ref="I4:K4"/>
    <mergeCell ref="A4:A5"/>
    <mergeCell ref="B4:B5"/>
  </mergeCells>
  <printOptions horizontalCentered="1"/>
  <pageMargins left="0.551181102362205" right="0.551181102362205" top="0.984251968503937" bottom="0.984251968503937" header="0.511811023622047" footer="0.511811023622047"/>
  <pageSetup paperSize="9" scale="72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G20" sqref="G20"/>
    </sheetView>
  </sheetViews>
  <sheetFormatPr defaultColWidth="10.2857142857143" defaultRowHeight="12.75" customHeight="1" outlineLevelCol="5"/>
  <cols>
    <col min="1" max="1" width="18" customWidth="1"/>
    <col min="2" max="2" width="25.7142857142857" customWidth="1"/>
    <col min="3" max="5" width="13.7142857142857" customWidth="1"/>
    <col min="6" max="6" width="6.85714285714286" customWidth="1"/>
  </cols>
  <sheetData>
    <row r="1" customHeight="1" spans="1:6">
      <c r="A1" s="43" t="s">
        <v>139</v>
      </c>
    </row>
    <row r="2" ht="24.75" customHeight="1" spans="1:6">
      <c r="A2" s="44" t="s">
        <v>140</v>
      </c>
      <c r="B2" s="44"/>
      <c r="C2" s="44"/>
      <c r="D2" s="44"/>
      <c r="E2" s="44"/>
    </row>
    <row r="3" ht="24.75" customHeight="1" spans="1:6">
      <c r="E3" s="45" t="s">
        <v>2</v>
      </c>
    </row>
    <row r="4" ht="24.75" customHeight="1" spans="1:6">
      <c r="A4" s="119" t="s">
        <v>141</v>
      </c>
      <c r="B4" s="119"/>
      <c r="C4" s="120" t="s">
        <v>136</v>
      </c>
      <c r="D4" s="120"/>
      <c r="E4" s="120"/>
      <c r="F4" s="94"/>
    </row>
    <row r="5" ht="24.75" customHeight="1" spans="1:6">
      <c r="A5" s="121" t="s">
        <v>142</v>
      </c>
      <c r="B5" s="122" t="s">
        <v>143</v>
      </c>
      <c r="C5" s="123" t="s">
        <v>119</v>
      </c>
      <c r="D5" s="122" t="s">
        <v>84</v>
      </c>
      <c r="E5" s="124" t="s">
        <v>85</v>
      </c>
      <c r="F5" s="94"/>
    </row>
    <row r="6" ht="24.75" customHeight="1" spans="1:6">
      <c r="A6" s="111"/>
      <c r="B6" s="125" t="s">
        <v>119</v>
      </c>
      <c r="C6" s="126">
        <f>D6+E6</f>
        <v>2161.451328</v>
      </c>
      <c r="D6" s="126">
        <f>D7+D13+D25</f>
        <v>1017.601328</v>
      </c>
      <c r="E6" s="127">
        <f>E7+E13+E25</f>
        <v>1143.85</v>
      </c>
      <c r="F6" s="94"/>
    </row>
    <row r="7" ht="24.75" customHeight="1" spans="1:6">
      <c r="A7" s="128" t="s">
        <v>144</v>
      </c>
      <c r="B7" s="129" t="s">
        <v>145</v>
      </c>
      <c r="C7" s="126">
        <f t="shared" ref="C7:C27" si="0">D7+E7</f>
        <v>84.32</v>
      </c>
      <c r="D7" s="130">
        <f>D8+D11</f>
        <v>84.32</v>
      </c>
      <c r="E7" s="131"/>
      <c r="F7" s="94"/>
    </row>
    <row r="8" ht="24.75" customHeight="1" spans="1:6">
      <c r="A8" s="128" t="s">
        <v>146</v>
      </c>
      <c r="B8" s="129" t="s">
        <v>147</v>
      </c>
      <c r="C8" s="126">
        <f t="shared" si="0"/>
        <v>79.57</v>
      </c>
      <c r="D8" s="130">
        <f>D9+D10</f>
        <v>79.57</v>
      </c>
      <c r="E8" s="131"/>
      <c r="F8" s="94"/>
    </row>
    <row r="9" ht="24.75" customHeight="1" spans="1:6">
      <c r="A9" s="132" t="s">
        <v>148</v>
      </c>
      <c r="B9" s="133" t="s">
        <v>149</v>
      </c>
      <c r="C9" s="134">
        <f t="shared" si="0"/>
        <v>10.45</v>
      </c>
      <c r="D9" s="135">
        <v>10.45</v>
      </c>
      <c r="E9" s="136"/>
      <c r="F9" s="94"/>
    </row>
    <row r="10" ht="24.75" customHeight="1" spans="1:6">
      <c r="A10" s="132" t="s">
        <v>150</v>
      </c>
      <c r="B10" s="133" t="s">
        <v>151</v>
      </c>
      <c r="C10" s="134">
        <f t="shared" si="0"/>
        <v>69.12</v>
      </c>
      <c r="D10" s="135">
        <v>69.12</v>
      </c>
      <c r="E10" s="136"/>
      <c r="F10" s="94"/>
    </row>
    <row r="11" ht="24.75" customHeight="1" spans="1:6">
      <c r="A11" s="128" t="s">
        <v>152</v>
      </c>
      <c r="B11" s="129" t="s">
        <v>153</v>
      </c>
      <c r="C11" s="126">
        <f t="shared" si="0"/>
        <v>4.75</v>
      </c>
      <c r="D11" s="130">
        <f>D12</f>
        <v>4.75</v>
      </c>
      <c r="E11" s="131"/>
      <c r="F11" s="94"/>
    </row>
    <row r="12" ht="24.75" customHeight="1" spans="1:6">
      <c r="A12" s="132" t="s">
        <v>154</v>
      </c>
      <c r="B12" s="133" t="s">
        <v>153</v>
      </c>
      <c r="C12" s="134">
        <f t="shared" si="0"/>
        <v>4.75</v>
      </c>
      <c r="D12" s="135">
        <v>4.75</v>
      </c>
      <c r="E12" s="136"/>
      <c r="F12" s="94"/>
    </row>
    <row r="13" ht="24.75" customHeight="1" spans="1:6">
      <c r="A13" s="128" t="s">
        <v>155</v>
      </c>
      <c r="B13" s="129" t="s">
        <v>156</v>
      </c>
      <c r="C13" s="126">
        <f t="shared" si="0"/>
        <v>2023.531328</v>
      </c>
      <c r="D13" s="130">
        <f>D14+D17+D20+D23</f>
        <v>879.681328</v>
      </c>
      <c r="E13" s="131">
        <f>E14+E17+E20+E23+E25</f>
        <v>1143.85</v>
      </c>
      <c r="F13" s="94"/>
    </row>
    <row r="14" ht="24.75" customHeight="1" spans="1:6">
      <c r="A14" s="128" t="s">
        <v>157</v>
      </c>
      <c r="B14" s="129" t="s">
        <v>158</v>
      </c>
      <c r="C14" s="126">
        <f t="shared" si="0"/>
        <v>1060.12</v>
      </c>
      <c r="D14" s="130">
        <f>D15+D16</f>
        <v>833.12</v>
      </c>
      <c r="E14" s="131">
        <f>E15+E16</f>
        <v>227</v>
      </c>
      <c r="F14" s="94"/>
    </row>
    <row r="15" ht="24.75" customHeight="1" spans="1:6">
      <c r="A15" s="132" t="s">
        <v>159</v>
      </c>
      <c r="B15" s="133" t="s">
        <v>160</v>
      </c>
      <c r="C15" s="134">
        <f t="shared" si="0"/>
        <v>998.39</v>
      </c>
      <c r="D15" s="135">
        <v>833.12</v>
      </c>
      <c r="E15" s="136">
        <v>165.27</v>
      </c>
      <c r="F15" s="94"/>
    </row>
    <row r="16" ht="24.75" customHeight="1" spans="1:6">
      <c r="A16" s="132" t="s">
        <v>161</v>
      </c>
      <c r="B16" s="133" t="s">
        <v>162</v>
      </c>
      <c r="C16" s="134">
        <f t="shared" si="0"/>
        <v>61.73</v>
      </c>
      <c r="D16" s="135"/>
      <c r="E16" s="136">
        <v>61.73</v>
      </c>
      <c r="F16" s="94"/>
    </row>
    <row r="17" ht="24.75" customHeight="1" spans="1:6">
      <c r="A17" s="128" t="s">
        <v>163</v>
      </c>
      <c r="B17" s="129" t="s">
        <v>164</v>
      </c>
      <c r="C17" s="126">
        <f t="shared" si="0"/>
        <v>46.561328</v>
      </c>
      <c r="D17" s="130">
        <v>46.561328</v>
      </c>
      <c r="E17" s="131"/>
      <c r="F17" s="94"/>
    </row>
    <row r="18" ht="24.75" customHeight="1" spans="1:6">
      <c r="A18" s="132" t="s">
        <v>165</v>
      </c>
      <c r="B18" s="133" t="s">
        <v>166</v>
      </c>
      <c r="C18" s="134">
        <f t="shared" si="0"/>
        <v>36.07</v>
      </c>
      <c r="D18" s="135">
        <v>36.07</v>
      </c>
      <c r="E18" s="136"/>
      <c r="F18" s="94"/>
    </row>
    <row r="19" ht="24.75" customHeight="1" spans="1:6">
      <c r="A19" s="132" t="s">
        <v>167</v>
      </c>
      <c r="B19" s="133" t="s">
        <v>168</v>
      </c>
      <c r="C19" s="134">
        <f t="shared" si="0"/>
        <v>16.03</v>
      </c>
      <c r="D19" s="135">
        <v>16.03</v>
      </c>
      <c r="E19" s="136"/>
      <c r="F19" s="94"/>
    </row>
    <row r="20" ht="24.75" customHeight="1" spans="1:6">
      <c r="A20" s="128" t="s">
        <v>169</v>
      </c>
      <c r="B20" s="129" t="s">
        <v>170</v>
      </c>
      <c r="C20" s="126">
        <f t="shared" si="0"/>
        <v>787.43</v>
      </c>
      <c r="D20" s="130">
        <f>D21+D22</f>
        <v>0</v>
      </c>
      <c r="E20" s="131">
        <f>E21+E22</f>
        <v>787.43</v>
      </c>
      <c r="F20" s="94"/>
    </row>
    <row r="21" ht="24.75" customHeight="1" spans="1:6">
      <c r="A21" s="132" t="s">
        <v>171</v>
      </c>
      <c r="B21" s="133" t="s">
        <v>172</v>
      </c>
      <c r="C21" s="134">
        <f t="shared" si="0"/>
        <v>10.79</v>
      </c>
      <c r="D21" s="135"/>
      <c r="E21" s="136">
        <v>10.79</v>
      </c>
      <c r="F21" s="94"/>
    </row>
    <row r="22" ht="24.75" customHeight="1" spans="1:6">
      <c r="A22" s="132" t="s">
        <v>173</v>
      </c>
      <c r="B22" s="133" t="s">
        <v>174</v>
      </c>
      <c r="C22" s="134">
        <f t="shared" si="0"/>
        <v>776.64</v>
      </c>
      <c r="D22" s="135"/>
      <c r="E22" s="136">
        <v>776.64</v>
      </c>
      <c r="F22" s="94"/>
    </row>
    <row r="23" ht="24.75" customHeight="1" spans="1:6">
      <c r="A23" s="128">
        <v>21099</v>
      </c>
      <c r="B23" s="129" t="s">
        <v>175</v>
      </c>
      <c r="C23" s="126">
        <f t="shared" si="0"/>
        <v>129.42</v>
      </c>
      <c r="D23" s="130">
        <f>D24</f>
        <v>0</v>
      </c>
      <c r="E23" s="131">
        <f>E24</f>
        <v>129.42</v>
      </c>
      <c r="F23" s="94"/>
    </row>
    <row r="24" ht="24.75" customHeight="1" spans="1:6">
      <c r="A24" s="132">
        <v>2109999</v>
      </c>
      <c r="B24" s="133" t="s">
        <v>175</v>
      </c>
      <c r="C24" s="126">
        <f t="shared" si="0"/>
        <v>129.42</v>
      </c>
      <c r="D24" s="135"/>
      <c r="E24" s="136">
        <v>129.42</v>
      </c>
      <c r="F24" s="94"/>
    </row>
    <row r="25" ht="24.75" customHeight="1" spans="1:6">
      <c r="A25" s="128" t="s">
        <v>176</v>
      </c>
      <c r="B25" s="129" t="s">
        <v>177</v>
      </c>
      <c r="C25" s="126">
        <f t="shared" si="0"/>
        <v>53.6</v>
      </c>
      <c r="D25" s="130">
        <f>D26</f>
        <v>53.6</v>
      </c>
      <c r="E25" s="131">
        <f>E26</f>
        <v>0</v>
      </c>
      <c r="F25" s="94"/>
    </row>
    <row r="26" ht="24.75" customHeight="1" spans="1:6">
      <c r="A26" s="128" t="s">
        <v>178</v>
      </c>
      <c r="B26" s="129" t="s">
        <v>179</v>
      </c>
      <c r="C26" s="126">
        <f t="shared" si="0"/>
        <v>53.6</v>
      </c>
      <c r="D26" s="130">
        <f>D27</f>
        <v>53.6</v>
      </c>
      <c r="E26" s="131">
        <f>E27</f>
        <v>0</v>
      </c>
      <c r="F26" s="94"/>
    </row>
    <row r="27" ht="24.75" customHeight="1" spans="1:6">
      <c r="A27" s="132" t="s">
        <v>180</v>
      </c>
      <c r="B27" s="133" t="s">
        <v>181</v>
      </c>
      <c r="C27" s="134">
        <f t="shared" si="0"/>
        <v>53.6</v>
      </c>
      <c r="D27" s="135">
        <v>53.6</v>
      </c>
      <c r="E27" s="136"/>
      <c r="F27" s="94"/>
    </row>
  </sheetData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topLeftCell="A16" workbookViewId="0">
      <selection activeCell="E29" sqref="E29"/>
    </sheetView>
  </sheetViews>
  <sheetFormatPr defaultColWidth="10.2857142857143" defaultRowHeight="12.75" customHeight="1" outlineLevelCol="4"/>
  <cols>
    <col min="1" max="1" width="16" customWidth="1"/>
    <col min="2" max="2" width="31.4285714285714" customWidth="1"/>
    <col min="3" max="3" width="15.5714285714286" customWidth="1"/>
    <col min="4" max="4" width="15" customWidth="1"/>
    <col min="6" max="6" width="10.2857142857143" style="94"/>
  </cols>
  <sheetData>
    <row r="1" customHeight="1" spans="1:5">
      <c r="A1" s="43" t="s">
        <v>182</v>
      </c>
    </row>
    <row r="2" ht="24.75" customHeight="1" spans="1:5">
      <c r="A2" s="95" t="s">
        <v>183</v>
      </c>
      <c r="B2" s="95"/>
      <c r="C2" s="95"/>
      <c r="D2" s="95"/>
      <c r="E2" s="95"/>
    </row>
    <row r="3" ht="24.75" customHeight="1" spans="1:5">
      <c r="C3" s="45" t="s">
        <v>2</v>
      </c>
    </row>
    <row r="4" ht="24.75" customHeight="1" spans="1:5">
      <c r="A4" s="46" t="s">
        <v>184</v>
      </c>
      <c r="B4" s="96"/>
      <c r="C4" s="97" t="s">
        <v>185</v>
      </c>
      <c r="D4" s="97"/>
      <c r="E4" s="98"/>
    </row>
    <row r="5" ht="24.75" customHeight="1" spans="1:5">
      <c r="A5" s="99" t="s">
        <v>142</v>
      </c>
      <c r="B5" s="96" t="s">
        <v>143</v>
      </c>
      <c r="C5" s="100" t="s">
        <v>119</v>
      </c>
      <c r="D5" s="101" t="s">
        <v>186</v>
      </c>
      <c r="E5" s="102" t="s">
        <v>187</v>
      </c>
    </row>
    <row r="6" ht="24.75" customHeight="1" spans="1:5">
      <c r="A6" s="103" t="s">
        <v>188</v>
      </c>
      <c r="B6" s="104" t="s">
        <v>87</v>
      </c>
      <c r="C6" s="105">
        <f>C7+C18+C29</f>
        <v>1015.2964</v>
      </c>
      <c r="D6" s="105">
        <f>D7+D18+D29</f>
        <v>971.69</v>
      </c>
      <c r="E6" s="106">
        <f>E7+E18+E29</f>
        <v>43.6064</v>
      </c>
    </row>
    <row r="7" ht="24.75" customHeight="1" spans="1:5">
      <c r="A7" s="107" t="s">
        <v>189</v>
      </c>
      <c r="B7" s="108" t="s">
        <v>190</v>
      </c>
      <c r="C7" s="109">
        <f>D7+E7</f>
        <v>662.28</v>
      </c>
      <c r="D7" s="109">
        <f>D8+D9+D10+D11+D12+D13+D14+D15+D16+D17</f>
        <v>662.28</v>
      </c>
      <c r="E7" s="110">
        <f>E8+E9+E10+E11+E12+E13+E14+E15+E16+E17</f>
        <v>0</v>
      </c>
    </row>
    <row r="8" ht="24.75" customHeight="1" spans="1:5">
      <c r="A8" s="111" t="s">
        <v>191</v>
      </c>
      <c r="B8" s="112" t="s">
        <v>192</v>
      </c>
      <c r="C8" s="113">
        <f>D8+E8</f>
        <v>69.12</v>
      </c>
      <c r="D8" s="113">
        <v>69.12</v>
      </c>
      <c r="E8" s="114"/>
    </row>
    <row r="9" ht="24.75" customHeight="1" spans="1:5">
      <c r="A9" s="111" t="s">
        <v>193</v>
      </c>
      <c r="B9" s="112" t="s">
        <v>194</v>
      </c>
      <c r="C9" s="113">
        <f t="shared" ref="C9:C17" si="0">D9+E9</f>
        <v>4.75</v>
      </c>
      <c r="D9" s="113">
        <v>4.75</v>
      </c>
      <c r="E9" s="114"/>
    </row>
    <row r="10" ht="24.75" customHeight="1" spans="1:5">
      <c r="A10" s="111" t="s">
        <v>195</v>
      </c>
      <c r="B10" s="112" t="s">
        <v>196</v>
      </c>
      <c r="C10" s="113">
        <f t="shared" si="0"/>
        <v>128.73</v>
      </c>
      <c r="D10" s="113">
        <v>128.73</v>
      </c>
      <c r="E10" s="114"/>
    </row>
    <row r="11" ht="24.75" customHeight="1" spans="1:5">
      <c r="A11" s="111" t="s">
        <v>197</v>
      </c>
      <c r="B11" s="112" t="s">
        <v>198</v>
      </c>
      <c r="C11" s="113">
        <f t="shared" si="0"/>
        <v>243.23</v>
      </c>
      <c r="D11" s="113">
        <v>243.23</v>
      </c>
      <c r="E11" s="114"/>
    </row>
    <row r="12" ht="24.75" customHeight="1" spans="1:5">
      <c r="A12" s="111" t="s">
        <v>199</v>
      </c>
      <c r="B12" s="112" t="s">
        <v>200</v>
      </c>
      <c r="C12" s="113">
        <f t="shared" si="0"/>
        <v>96.02</v>
      </c>
      <c r="D12" s="113">
        <v>96.02</v>
      </c>
      <c r="E12" s="114"/>
    </row>
    <row r="13" ht="24.75" customHeight="1" spans="1:5">
      <c r="A13" s="111" t="s">
        <v>201</v>
      </c>
      <c r="B13" s="112" t="s">
        <v>202</v>
      </c>
      <c r="C13" s="113">
        <f t="shared" si="0"/>
        <v>0</v>
      </c>
      <c r="D13" s="113"/>
      <c r="E13" s="114"/>
    </row>
    <row r="14" ht="24.75" customHeight="1" spans="1:5">
      <c r="A14" s="111" t="s">
        <v>203</v>
      </c>
      <c r="B14" s="112" t="s">
        <v>204</v>
      </c>
      <c r="C14" s="113">
        <f t="shared" si="0"/>
        <v>14.73</v>
      </c>
      <c r="D14" s="113">
        <v>14.73</v>
      </c>
      <c r="E14" s="114"/>
    </row>
    <row r="15" ht="24.75" customHeight="1" spans="1:5">
      <c r="A15" s="111" t="s">
        <v>205</v>
      </c>
      <c r="B15" s="112" t="s">
        <v>206</v>
      </c>
      <c r="C15" s="113">
        <f t="shared" si="0"/>
        <v>36.07</v>
      </c>
      <c r="D15" s="113">
        <v>36.07</v>
      </c>
      <c r="E15" s="114"/>
    </row>
    <row r="16" ht="24.75" customHeight="1" spans="1:5">
      <c r="A16" s="111" t="s">
        <v>207</v>
      </c>
      <c r="B16" s="112" t="s">
        <v>208</v>
      </c>
      <c r="C16" s="113">
        <f t="shared" si="0"/>
        <v>16.03</v>
      </c>
      <c r="D16" s="113">
        <v>16.03</v>
      </c>
      <c r="E16" s="114"/>
    </row>
    <row r="17" ht="24.75" customHeight="1" spans="1:5">
      <c r="A17" s="111" t="s">
        <v>209</v>
      </c>
      <c r="B17" s="112" t="s">
        <v>181</v>
      </c>
      <c r="C17" s="113">
        <f t="shared" si="0"/>
        <v>53.6</v>
      </c>
      <c r="D17" s="113">
        <v>53.6</v>
      </c>
      <c r="E17" s="114"/>
    </row>
    <row r="18" ht="24.75" customHeight="1" spans="1:5">
      <c r="A18" s="107" t="s">
        <v>210</v>
      </c>
      <c r="B18" s="108" t="s">
        <v>211</v>
      </c>
      <c r="C18" s="109">
        <f t="shared" ref="C18:C32" si="1">D18+E18</f>
        <v>43.6064</v>
      </c>
      <c r="D18" s="109">
        <f>D19+D20+D21+D22+D23+D24+D25+D26+D27</f>
        <v>0</v>
      </c>
      <c r="E18" s="110">
        <f>E19+E20+E21+E22+E23+E24+E25+E26+E27+E28</f>
        <v>43.6064</v>
      </c>
    </row>
    <row r="19" ht="24.75" customHeight="1" spans="1:5">
      <c r="A19" s="111" t="s">
        <v>212</v>
      </c>
      <c r="B19" s="112" t="s">
        <v>213</v>
      </c>
      <c r="C19" s="113">
        <f t="shared" si="1"/>
        <v>4</v>
      </c>
      <c r="D19" s="115"/>
      <c r="E19" s="116">
        <v>4</v>
      </c>
    </row>
    <row r="20" ht="24.75" customHeight="1" spans="1:5">
      <c r="A20" s="111" t="s">
        <v>214</v>
      </c>
      <c r="B20" s="112" t="s">
        <v>215</v>
      </c>
      <c r="C20" s="113">
        <f t="shared" si="1"/>
        <v>5.2</v>
      </c>
      <c r="D20" s="115"/>
      <c r="E20" s="116">
        <v>5.2</v>
      </c>
    </row>
    <row r="21" ht="24.75" customHeight="1" spans="1:5">
      <c r="A21" s="111" t="s">
        <v>216</v>
      </c>
      <c r="B21" s="112" t="s">
        <v>217</v>
      </c>
      <c r="C21" s="113">
        <f t="shared" si="1"/>
        <v>3</v>
      </c>
      <c r="D21" s="115"/>
      <c r="E21" s="116">
        <v>3</v>
      </c>
    </row>
    <row r="22" ht="24.75" customHeight="1" spans="1:5">
      <c r="A22" s="111" t="s">
        <v>218</v>
      </c>
      <c r="B22" s="112" t="s">
        <v>219</v>
      </c>
      <c r="C22" s="113">
        <f t="shared" si="1"/>
        <v>5</v>
      </c>
      <c r="D22" s="115"/>
      <c r="E22" s="116">
        <v>5</v>
      </c>
    </row>
    <row r="23" ht="24.75" customHeight="1" spans="1:5">
      <c r="A23" s="111" t="s">
        <v>220</v>
      </c>
      <c r="B23" s="112" t="s">
        <v>221</v>
      </c>
      <c r="C23" s="113">
        <f t="shared" si="1"/>
        <v>0</v>
      </c>
      <c r="D23" s="115"/>
      <c r="E23" s="116">
        <v>0</v>
      </c>
    </row>
    <row r="24" ht="24.75" customHeight="1" spans="1:5">
      <c r="A24" s="111" t="s">
        <v>222</v>
      </c>
      <c r="B24" s="112" t="s">
        <v>223</v>
      </c>
      <c r="C24" s="113">
        <f t="shared" si="1"/>
        <v>1.5</v>
      </c>
      <c r="D24" s="115"/>
      <c r="E24" s="116">
        <v>1.5</v>
      </c>
    </row>
    <row r="25" ht="24.75" customHeight="1" spans="1:5">
      <c r="A25" s="111" t="s">
        <v>224</v>
      </c>
      <c r="B25" s="112" t="s">
        <v>225</v>
      </c>
      <c r="C25" s="113">
        <f t="shared" si="1"/>
        <v>3.65</v>
      </c>
      <c r="D25" s="115"/>
      <c r="E25" s="116">
        <v>3.65</v>
      </c>
    </row>
    <row r="26" ht="24.75" customHeight="1" spans="1:5">
      <c r="A26" s="111" t="s">
        <v>226</v>
      </c>
      <c r="B26" s="112" t="s">
        <v>227</v>
      </c>
      <c r="C26" s="113">
        <f t="shared" si="1"/>
        <v>20.2564</v>
      </c>
      <c r="D26" s="115"/>
      <c r="E26" s="116">
        <v>20.2564</v>
      </c>
    </row>
    <row r="27" ht="24.75" customHeight="1" spans="1:5">
      <c r="A27" s="111" t="s">
        <v>228</v>
      </c>
      <c r="B27" s="112" t="s">
        <v>229</v>
      </c>
      <c r="C27" s="113">
        <f t="shared" si="1"/>
        <v>1</v>
      </c>
      <c r="D27" s="115"/>
      <c r="E27" s="116">
        <v>1</v>
      </c>
    </row>
    <row r="28" ht="24.75" customHeight="1" spans="1:5">
      <c r="A28" s="111">
        <v>30299</v>
      </c>
      <c r="B28" s="112" t="s">
        <v>230</v>
      </c>
      <c r="C28" s="113">
        <f t="shared" si="1"/>
        <v>0</v>
      </c>
      <c r="D28" s="115"/>
      <c r="E28" s="116">
        <v>0</v>
      </c>
    </row>
    <row r="29" ht="24.75" customHeight="1" spans="1:5">
      <c r="A29" s="107" t="s">
        <v>231</v>
      </c>
      <c r="B29" s="108" t="s">
        <v>232</v>
      </c>
      <c r="C29" s="109">
        <f t="shared" si="1"/>
        <v>309.41</v>
      </c>
      <c r="D29" s="109">
        <f>D30+D31+D32</f>
        <v>309.41</v>
      </c>
      <c r="E29" s="110">
        <f>E30+E31+E32</f>
        <v>0</v>
      </c>
    </row>
    <row r="30" ht="24.75" customHeight="1" spans="1:5">
      <c r="A30" s="111" t="s">
        <v>233</v>
      </c>
      <c r="B30" s="112" t="s">
        <v>234</v>
      </c>
      <c r="C30" s="113">
        <f t="shared" si="1"/>
        <v>3.66</v>
      </c>
      <c r="D30" s="113">
        <v>3.66</v>
      </c>
      <c r="E30" s="114"/>
    </row>
    <row r="31" ht="24.75" customHeight="1" spans="1:5">
      <c r="A31" s="111" t="s">
        <v>235</v>
      </c>
      <c r="B31" s="112" t="s">
        <v>236</v>
      </c>
      <c r="C31" s="113">
        <f t="shared" si="1"/>
        <v>6.78</v>
      </c>
      <c r="D31" s="113">
        <v>6.78</v>
      </c>
      <c r="E31" s="114"/>
    </row>
    <row r="32" ht="24.75" customHeight="1" spans="1:5">
      <c r="A32" s="111" t="s">
        <v>237</v>
      </c>
      <c r="B32" s="112" t="s">
        <v>238</v>
      </c>
      <c r="C32" s="113">
        <f t="shared" si="1"/>
        <v>298.97</v>
      </c>
      <c r="D32" s="117">
        <v>298.97</v>
      </c>
      <c r="E32" s="118"/>
    </row>
    <row r="33" customHeight="1" spans="1:1">
      <c r="A33" s="93" t="s">
        <v>61</v>
      </c>
    </row>
  </sheetData>
  <mergeCells count="3">
    <mergeCell ref="A2:E2"/>
    <mergeCell ref="A4:B4"/>
    <mergeCell ref="C4:E4"/>
  </mergeCells>
  <printOptions horizontalCentered="1"/>
  <pageMargins left="0.156944444444444" right="0.156944444444444" top="0.984027777777778" bottom="0.984027777777778" header="0.511805555555556" footer="0.511805555555556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showZeros="0" workbookViewId="0">
      <selection activeCell="M8" sqref="M8"/>
    </sheetView>
  </sheetViews>
  <sheetFormatPr defaultColWidth="10.2857142857143" defaultRowHeight="12.75" customHeight="1"/>
  <cols>
    <col min="1" max="1" width="39" customWidth="1"/>
    <col min="2" max="2" width="12" customWidth="1"/>
    <col min="3" max="3" width="9.57142857142857" customWidth="1"/>
    <col min="4" max="4" width="10.2857142857143" customWidth="1"/>
    <col min="5" max="5" width="12.4285714285714" customWidth="1"/>
    <col min="6" max="7" width="16.5714285714286" customWidth="1"/>
    <col min="8" max="9" width="8" customWidth="1"/>
  </cols>
  <sheetData>
    <row r="1" customHeight="1" spans="1:9">
      <c r="A1" s="43" t="s">
        <v>239</v>
      </c>
    </row>
    <row r="2" ht="24.75" customHeight="1" spans="1:9">
      <c r="A2" s="83" t="s">
        <v>240</v>
      </c>
      <c r="B2" s="83"/>
      <c r="C2" s="83"/>
      <c r="D2" s="83"/>
      <c r="E2" s="83"/>
      <c r="F2" s="83"/>
      <c r="G2" s="83"/>
      <c r="H2" s="83"/>
      <c r="I2" s="83"/>
    </row>
    <row r="3" ht="24.75" customHeight="1" spans="1:9">
      <c r="G3" s="45" t="s">
        <v>2</v>
      </c>
      <c r="H3" s="45"/>
      <c r="I3" s="45"/>
    </row>
    <row r="4" s="82" customFormat="1" ht="24.75" customHeight="1" spans="1:9">
      <c r="A4" s="84" t="s">
        <v>118</v>
      </c>
      <c r="B4" s="85" t="s">
        <v>83</v>
      </c>
      <c r="C4" s="85" t="s">
        <v>241</v>
      </c>
      <c r="D4" s="85"/>
      <c r="E4" s="85"/>
      <c r="F4" s="85"/>
      <c r="G4" s="85"/>
      <c r="H4" s="85" t="s">
        <v>242</v>
      </c>
      <c r="I4" s="86" t="s">
        <v>225</v>
      </c>
    </row>
    <row r="5" s="82" customFormat="1" ht="24.75" customHeight="1" spans="1:9">
      <c r="A5" s="84"/>
      <c r="B5" s="85"/>
      <c r="C5" s="85" t="s">
        <v>119</v>
      </c>
      <c r="D5" s="85" t="s">
        <v>243</v>
      </c>
      <c r="E5" s="85" t="s">
        <v>244</v>
      </c>
      <c r="F5" s="85" t="s">
        <v>245</v>
      </c>
      <c r="G5" s="87"/>
      <c r="H5" s="85"/>
      <c r="I5" s="86"/>
    </row>
    <row r="6" s="82" customFormat="1" ht="24.75" customHeight="1" spans="1:9">
      <c r="A6" s="88"/>
      <c r="B6" s="85"/>
      <c r="C6" s="85"/>
      <c r="D6" s="85"/>
      <c r="E6" s="85"/>
      <c r="F6" s="85" t="s">
        <v>246</v>
      </c>
      <c r="G6" s="85" t="s">
        <v>247</v>
      </c>
      <c r="H6" s="85"/>
      <c r="I6" s="86"/>
    </row>
    <row r="7" ht="24.75" customHeight="1" spans="1:9">
      <c r="A7" s="63" t="s">
        <v>132</v>
      </c>
      <c r="B7" s="51"/>
      <c r="C7" s="53"/>
      <c r="D7" s="53"/>
      <c r="E7" s="53"/>
      <c r="F7" s="53"/>
      <c r="G7" s="53"/>
      <c r="H7" s="51"/>
      <c r="I7" s="89"/>
    </row>
    <row r="8" ht="24.75" customHeight="1" spans="1:9">
      <c r="A8" s="90" t="s">
        <v>133</v>
      </c>
      <c r="B8" s="91">
        <v>133.07</v>
      </c>
      <c r="C8" s="53"/>
      <c r="D8" s="53"/>
      <c r="E8" s="53"/>
      <c r="F8" s="53"/>
      <c r="G8" s="53"/>
      <c r="H8" s="91"/>
      <c r="I8" s="92">
        <v>133.07</v>
      </c>
    </row>
    <row r="9" ht="24.75" customHeight="1" spans="1:9">
      <c r="A9" s="90"/>
      <c r="B9" s="91"/>
      <c r="C9" s="57"/>
      <c r="D9" s="57"/>
      <c r="E9" s="57"/>
      <c r="F9" s="57"/>
      <c r="G9" s="57"/>
      <c r="H9" s="91"/>
      <c r="I9" s="92"/>
    </row>
    <row r="10" ht="24.95" customHeight="1" spans="1:9">
      <c r="A10" s="90"/>
      <c r="B10" s="91"/>
      <c r="C10" s="57"/>
      <c r="D10" s="57"/>
      <c r="E10" s="57"/>
      <c r="F10" s="57"/>
      <c r="G10" s="57"/>
      <c r="H10" s="91"/>
      <c r="I10" s="92"/>
    </row>
    <row r="11" ht="24.95" customHeight="1" spans="1:9">
      <c r="A11" s="90"/>
      <c r="B11" s="91"/>
      <c r="C11" s="57"/>
      <c r="D11" s="57"/>
      <c r="E11" s="57"/>
      <c r="F11" s="57"/>
      <c r="G11" s="57"/>
      <c r="H11" s="91"/>
      <c r="I11" s="92"/>
    </row>
    <row r="12" ht="24.95" customHeight="1" spans="1:9">
      <c r="A12" s="90"/>
      <c r="B12" s="91"/>
      <c r="C12" s="57"/>
      <c r="D12" s="57"/>
      <c r="E12" s="57"/>
      <c r="F12" s="57"/>
      <c r="G12" s="57"/>
      <c r="H12" s="91"/>
      <c r="I12" s="92"/>
    </row>
    <row r="13" ht="24.95" customHeight="1" spans="1:9">
      <c r="A13" s="90"/>
      <c r="B13" s="91"/>
      <c r="C13" s="57"/>
      <c r="D13" s="57"/>
      <c r="E13" s="57"/>
      <c r="F13" s="57"/>
      <c r="G13" s="57"/>
      <c r="H13" s="91"/>
      <c r="I13" s="92"/>
    </row>
    <row r="14" customHeight="1" spans="1:9">
      <c r="A14" s="93" t="s">
        <v>61</v>
      </c>
    </row>
  </sheetData>
  <mergeCells count="11">
    <mergeCell ref="A2:I2"/>
    <mergeCell ref="G3:I3"/>
    <mergeCell ref="C4:G4"/>
    <mergeCell ref="F5:G5"/>
    <mergeCell ref="A4:A6"/>
    <mergeCell ref="B4:B6"/>
    <mergeCell ref="C5:C6"/>
    <mergeCell ref="D5:D6"/>
    <mergeCell ref="E5:E6"/>
    <mergeCell ref="H4:H6"/>
    <mergeCell ref="I4:I6"/>
  </mergeCells>
  <printOptions horizontalCentered="1"/>
  <pageMargins left="0.393055555555556" right="0.393055555555556" top="0.786805555555556" bottom="0" header="0.511805555555556" footer="0.511805555555556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04财政拨款收支总表</vt:lpstr>
      <vt:lpstr>05收入总表</vt:lpstr>
      <vt:lpstr>06支出总表</vt:lpstr>
      <vt:lpstr>07一般公共预算支出</vt:lpstr>
      <vt:lpstr>08基本支出</vt:lpstr>
      <vt:lpstr>09三公</vt:lpstr>
      <vt:lpstr>10财政拨款机关运行经费表</vt:lpstr>
      <vt:lpstr>11政府性基金预算支出表</vt:lpstr>
      <vt:lpstr>12国有资本经营预算支出表</vt:lpstr>
      <vt:lpstr>13部门管理转移支付表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咻咻♋️咻</cp:lastModifiedBy>
  <cp:revision>1</cp:revision>
  <dcterms:created xsi:type="dcterms:W3CDTF">2016-01-11T15:52:00Z</dcterms:created>
  <cp:lastPrinted>2018-01-22T16:36:22Z</cp:lastPrinted>
  <dcterms:modified xsi:type="dcterms:W3CDTF">2026-05-06T02:29:37Z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5E6EF835D2CC4A78BDE428673E73FEDD_13</vt:lpwstr>
  </property>
  <property fmtid="{D5CDD505-2E9C-101B-9397-08002B2CF9AE}" pid="4" name="CalculationRule">
    <vt:i4>0</vt:i4>
  </property>
</Properties>
</file>