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第一批补贴人员名单" sheetId="8" r:id="rId1"/>
  </sheets>
  <definedNames>
    <definedName name="_xlnm._FilterDatabase" localSheetId="0" hidden="1">第一批补贴人员名单!$A$1:$R$61</definedName>
    <definedName name="_xlnm.Print_Titles" localSheetId="0">第一批补贴人员名单!$1:$2</definedName>
  </definedNames>
  <calcPr calcId="144525" fullPrecision="0"/>
</workbook>
</file>

<file path=xl/sharedStrings.xml><?xml version="1.0" encoding="utf-8"?>
<sst xmlns="http://schemas.openxmlformats.org/spreadsheetml/2006/main" count="424" uniqueCount="123">
  <si>
    <t>2026年1-3月小微企业招用高校毕业生社会保险补贴享受人员名单汇总表</t>
  </si>
  <si>
    <t>序号</t>
  </si>
  <si>
    <t>姓名</t>
  </si>
  <si>
    <t>补贴月份</t>
  </si>
  <si>
    <t>缴费
时间
（月）</t>
  </si>
  <si>
    <t xml:space="preserve">
社保缴费基数（元）</t>
  </si>
  <si>
    <t>单位缴费养老保险金额
（16%）</t>
  </si>
  <si>
    <t>单位缴费失业保险金额（0.7%）</t>
  </si>
  <si>
    <t>医保缴费基数（元）</t>
  </si>
  <si>
    <t>单位缴费医疗保险金额（9%）</t>
  </si>
  <si>
    <t>单位缴费大病保险金额
（每18.35元）</t>
  </si>
  <si>
    <t>合计单位
缴费
（元）</t>
  </si>
  <si>
    <t>目前参保单位名称</t>
  </si>
  <si>
    <t>参保单位是否小微企业</t>
  </si>
  <si>
    <t>拨付企业名称</t>
  </si>
  <si>
    <t>拨付金额
（元）</t>
  </si>
  <si>
    <t>已拨付情况</t>
  </si>
  <si>
    <t>企业联系人及电话</t>
  </si>
  <si>
    <t>备注</t>
  </si>
  <si>
    <t>孙尕儿</t>
  </si>
  <si>
    <t>2026.1-3</t>
  </si>
  <si>
    <t>甘肃万通汽车职业培训学校</t>
  </si>
  <si>
    <t>是</t>
  </si>
  <si>
    <t>甘肃万通汽车职业培训学校有限公司</t>
  </si>
  <si>
    <t>已拨付12个月补贴</t>
  </si>
  <si>
    <t>王国琴18219914091</t>
  </si>
  <si>
    <t>杨子怡</t>
  </si>
  <si>
    <t>2026.2-3</t>
  </si>
  <si>
    <t>首次申请</t>
  </si>
  <si>
    <r>
      <rPr>
        <sz val="12"/>
        <rFont val="仿宋_GB2312"/>
        <charset val="134"/>
      </rPr>
      <t>马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芳</t>
    </r>
  </si>
  <si>
    <t>申联生物医药（上海）股份有限公司兰州分公司</t>
  </si>
  <si>
    <t>已拨付9个月补贴</t>
  </si>
  <si>
    <t>杨悦畅13993131587</t>
  </si>
  <si>
    <t>张思琦</t>
  </si>
  <si>
    <t>宋义城</t>
  </si>
  <si>
    <t>张国荣</t>
  </si>
  <si>
    <t>何莉萍</t>
  </si>
  <si>
    <t>已拨付8个月补贴</t>
  </si>
  <si>
    <t>刘玉东</t>
  </si>
  <si>
    <t>杨博</t>
  </si>
  <si>
    <t>闫峰杰</t>
  </si>
  <si>
    <t>何仁飞</t>
  </si>
  <si>
    <t>已拨付7个月补贴</t>
  </si>
  <si>
    <t>豆哲</t>
  </si>
  <si>
    <t>兰州新华互联网中等职业学校有限公司</t>
  </si>
  <si>
    <t>张凯丽
18394823472</t>
  </si>
  <si>
    <t>达思静</t>
  </si>
  <si>
    <t>王一朵</t>
  </si>
  <si>
    <t>已拨付6个月补贴</t>
  </si>
  <si>
    <t>杨倩芸</t>
  </si>
  <si>
    <t>已拨付5个月补贴</t>
  </si>
  <si>
    <t>王泓博</t>
  </si>
  <si>
    <t>王艳</t>
  </si>
  <si>
    <t>张老师18394823472</t>
  </si>
  <si>
    <t>颜娜</t>
  </si>
  <si>
    <t>焦志泽</t>
  </si>
  <si>
    <t>陈文婧</t>
  </si>
  <si>
    <t>陈晓雨</t>
  </si>
  <si>
    <t>王斐</t>
  </si>
  <si>
    <t>贾学东</t>
  </si>
  <si>
    <t>建华建材（甘肃）有限公司</t>
  </si>
  <si>
    <t>李吉昌18419065208</t>
  </si>
  <si>
    <t>杨杨</t>
  </si>
  <si>
    <t>兰州工大工程检测科技有限公司</t>
  </si>
  <si>
    <t>张静13109393826</t>
  </si>
  <si>
    <t>李子龙</t>
  </si>
  <si>
    <t>牛高科</t>
  </si>
  <si>
    <t>张静13150359967</t>
  </si>
  <si>
    <t>王昊</t>
  </si>
  <si>
    <t>李成山</t>
  </si>
  <si>
    <t>田斌辉</t>
  </si>
  <si>
    <t>郭浩</t>
  </si>
  <si>
    <t>甘肃省建数云数字科技有限公司</t>
  </si>
  <si>
    <t>罗紫瑜13609311802</t>
  </si>
  <si>
    <t>7月社保</t>
  </si>
  <si>
    <t>胡东明</t>
  </si>
  <si>
    <t>已拨付11个月补贴</t>
  </si>
  <si>
    <t>王佩文</t>
  </si>
  <si>
    <t>2026.1-2</t>
  </si>
  <si>
    <t>甘肃博燃体育文化有限公司</t>
  </si>
  <si>
    <t>王佩文15171124303</t>
  </si>
  <si>
    <t>王子艺</t>
  </si>
  <si>
    <t>兰州新区聚盛职业培训学校有限公司</t>
  </si>
  <si>
    <t>邹茜17739855893</t>
  </si>
  <si>
    <t>张嘉怡</t>
  </si>
  <si>
    <t>甘肃亚盛亚美特节水有限公司</t>
  </si>
  <si>
    <t>常霞18119354926</t>
  </si>
  <si>
    <t>刘嘉怡</t>
  </si>
  <si>
    <t>赵国瑞</t>
  </si>
  <si>
    <t>刘子恒</t>
  </si>
  <si>
    <t>单雪蓉</t>
  </si>
  <si>
    <t>苟瑞杰</t>
  </si>
  <si>
    <t>王立安</t>
  </si>
  <si>
    <t>古尧智能科技（甘肃）有限责任公司</t>
  </si>
  <si>
    <t>张峪嘉 13893617659</t>
  </si>
  <si>
    <t>冯清源</t>
  </si>
  <si>
    <t>甘肃金麟锂电新材料有限公司</t>
  </si>
  <si>
    <t>杨芳霞18919160463</t>
  </si>
  <si>
    <t>蒋亚茹</t>
  </si>
  <si>
    <t>马明杰</t>
  </si>
  <si>
    <t>王鑫章</t>
  </si>
  <si>
    <t>李博</t>
  </si>
  <si>
    <t>孔维涛</t>
  </si>
  <si>
    <t>赵小祥</t>
  </si>
  <si>
    <t>火勋成</t>
  </si>
  <si>
    <t>王欣悦</t>
  </si>
  <si>
    <t>何旺军</t>
  </si>
  <si>
    <t>刘丹清</t>
  </si>
  <si>
    <t>马磊</t>
  </si>
  <si>
    <t>韵益谦</t>
  </si>
  <si>
    <t>杨紫玉</t>
  </si>
  <si>
    <t>任重一</t>
  </si>
  <si>
    <t>张子璇</t>
  </si>
  <si>
    <t>张乐乐</t>
  </si>
  <si>
    <t>东晟凯瑞（兰州）医药科技有限公司</t>
  </si>
  <si>
    <t>罗耀芬18893197701</t>
  </si>
  <si>
    <t>合计</t>
  </si>
  <si>
    <t xml:space="preserve"> 主管领导：</t>
  </si>
  <si>
    <t xml:space="preserve">                                        </t>
  </si>
  <si>
    <t xml:space="preserve">                        分管领导：</t>
  </si>
  <si>
    <t xml:space="preserve">                                                             科室负责人：</t>
  </si>
  <si>
    <t xml:space="preserve"> </t>
  </si>
  <si>
    <t xml:space="preserve">                                                                             制表人：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</si>
</sst>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22"/>
      <name val="Microsoft YaHei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6"/>
      <color rgb="FF000000"/>
      <name val="仿宋_GB2312"/>
      <charset val="134"/>
    </font>
    <font>
      <b/>
      <sz val="16"/>
      <name val="宋体"/>
      <charset val="134"/>
    </font>
    <font>
      <sz val="11"/>
      <name val="Arial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仿宋_GB2312"/>
      <charset val="134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7" fillId="0" borderId="0"/>
    <xf numFmtId="0" fontId="15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>
      <protection locked="0"/>
    </xf>
    <xf numFmtId="0" fontId="15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32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/>
    <xf numFmtId="0" fontId="15" fillId="3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10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horizontal="center" vertical="center" wrapText="1"/>
    </xf>
    <xf numFmtId="177" fontId="11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2" borderId="0" xfId="0" applyFill="1" applyAlignment="1">
      <alignment vertical="center" wrapText="1"/>
    </xf>
  </cellXfs>
  <cellStyles count="53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5"/>
  <sheetViews>
    <sheetView tabSelected="1" zoomScale="86" zoomScaleNormal="86" workbookViewId="0">
      <pane ySplit="2" topLeftCell="A52" activePane="bottomLeft" state="frozen"/>
      <selection/>
      <selection pane="bottomLeft" activeCell="P2" sqref="P$1:P$1048576"/>
    </sheetView>
  </sheetViews>
  <sheetFormatPr defaultColWidth="9" defaultRowHeight="14.25"/>
  <cols>
    <col min="1" max="1" width="6.54166666666667" customWidth="1"/>
    <col min="2" max="2" width="9.375" customWidth="1"/>
    <col min="3" max="3" width="11.9166666666667" customWidth="1"/>
    <col min="4" max="4" width="7.65" customWidth="1"/>
    <col min="5" max="5" width="12.1833333333333" customWidth="1"/>
    <col min="6" max="7" width="10.625" customWidth="1"/>
    <col min="8" max="8" width="10.625" style="1" customWidth="1"/>
    <col min="9" max="10" width="10.625" customWidth="1"/>
    <col min="11" max="11" width="10.4583333333333" customWidth="1"/>
    <col min="12" max="12" width="17.625" customWidth="1"/>
    <col min="13" max="13" width="8.625" customWidth="1"/>
    <col min="14" max="15" width="18" style="7" customWidth="1"/>
    <col min="16" max="16" width="9.06666666666667" style="7" customWidth="1"/>
    <col min="17" max="17" width="13.7416666666667" style="8" customWidth="1"/>
    <col min="18" max="18" width="32.8083333333333" hidden="1" customWidth="1"/>
    <col min="19" max="19" width="13.5166666666667" customWidth="1"/>
  </cols>
  <sheetData>
    <row r="1" s="1" customFormat="1" ht="51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72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S2" s="10" t="s">
        <v>18</v>
      </c>
    </row>
    <row r="3" s="2" customFormat="1" ht="50" customHeight="1" spans="1:19">
      <c r="A3" s="11">
        <v>1</v>
      </c>
      <c r="B3" s="11" t="s">
        <v>19</v>
      </c>
      <c r="C3" s="11" t="s">
        <v>20</v>
      </c>
      <c r="D3" s="11">
        <v>3</v>
      </c>
      <c r="E3" s="11">
        <v>4610</v>
      </c>
      <c r="F3" s="11">
        <f>ROUND(E3*0.16,2)</f>
        <v>737.6</v>
      </c>
      <c r="G3" s="11">
        <f>ROUND(E3*0.007,2)</f>
        <v>32.27</v>
      </c>
      <c r="H3" s="11">
        <v>4403</v>
      </c>
      <c r="I3" s="11">
        <f>ROUND(H3*0.09,2)</f>
        <v>396.27</v>
      </c>
      <c r="J3" s="11">
        <v>18.35</v>
      </c>
      <c r="K3" s="11">
        <f>J3+I3+G3+F3</f>
        <v>1184.49</v>
      </c>
      <c r="L3" s="11" t="s">
        <v>21</v>
      </c>
      <c r="M3" s="11" t="s">
        <v>22</v>
      </c>
      <c r="N3" s="11" t="s">
        <v>23</v>
      </c>
      <c r="O3" s="11">
        <v>3553.47</v>
      </c>
      <c r="P3" s="11" t="s">
        <v>24</v>
      </c>
      <c r="Q3" s="11" t="s">
        <v>25</v>
      </c>
      <c r="R3" s="1"/>
      <c r="S3" s="19"/>
    </row>
    <row r="4" s="2" customFormat="1" ht="50" customHeight="1" spans="1:19">
      <c r="A4" s="11">
        <v>2</v>
      </c>
      <c r="B4" s="11" t="s">
        <v>26</v>
      </c>
      <c r="C4" s="11" t="s">
        <v>27</v>
      </c>
      <c r="D4" s="11">
        <v>2</v>
      </c>
      <c r="E4" s="11">
        <v>4610</v>
      </c>
      <c r="F4" s="11">
        <f>ROUND(E4*0.16,2)</f>
        <v>737.6</v>
      </c>
      <c r="G4" s="11">
        <f>ROUND(E4*0.007,2)</f>
        <v>32.27</v>
      </c>
      <c r="H4" s="11">
        <v>4403</v>
      </c>
      <c r="I4" s="11">
        <f>ROUND(H4*0.09,2)</f>
        <v>396.27</v>
      </c>
      <c r="J4" s="11">
        <v>18.35</v>
      </c>
      <c r="K4" s="11">
        <f>J4+I4+G4+F4</f>
        <v>1184.49</v>
      </c>
      <c r="L4" s="11" t="s">
        <v>23</v>
      </c>
      <c r="M4" s="11" t="s">
        <v>22</v>
      </c>
      <c r="N4" s="11" t="s">
        <v>23</v>
      </c>
      <c r="O4" s="11">
        <v>2368.98</v>
      </c>
      <c r="P4" s="11" t="s">
        <v>28</v>
      </c>
      <c r="Q4" s="11" t="s">
        <v>25</v>
      </c>
      <c r="R4" s="1"/>
      <c r="S4" s="19"/>
    </row>
    <row r="5" s="1" customFormat="1" ht="50" customHeight="1" spans="1:19">
      <c r="A5" s="11">
        <v>3</v>
      </c>
      <c r="B5" s="11" t="s">
        <v>29</v>
      </c>
      <c r="C5" s="11" t="s">
        <v>20</v>
      </c>
      <c r="D5" s="11">
        <v>3</v>
      </c>
      <c r="E5" s="11">
        <v>5200</v>
      </c>
      <c r="F5" s="11">
        <f t="shared" ref="F5:F21" si="0">ROUND(E5*0.16,2)</f>
        <v>832</v>
      </c>
      <c r="G5" s="11">
        <f t="shared" ref="G5:G21" si="1">ROUND(E5*0.007,2)</f>
        <v>36.4</v>
      </c>
      <c r="H5" s="11">
        <v>5200</v>
      </c>
      <c r="I5" s="11">
        <f t="shared" ref="I5:I21" si="2">ROUND(H5*0.09,2)</f>
        <v>468</v>
      </c>
      <c r="J5" s="11">
        <v>18.35</v>
      </c>
      <c r="K5" s="11">
        <f t="shared" ref="K5:K21" si="3">J5+I5+G5+F5</f>
        <v>1354.75</v>
      </c>
      <c r="L5" s="11" t="s">
        <v>30</v>
      </c>
      <c r="M5" s="11" t="s">
        <v>22</v>
      </c>
      <c r="N5" s="11" t="s">
        <v>30</v>
      </c>
      <c r="O5" s="11">
        <v>4064.25</v>
      </c>
      <c r="P5" s="11" t="s">
        <v>31</v>
      </c>
      <c r="Q5" s="11" t="s">
        <v>32</v>
      </c>
      <c r="S5" s="19"/>
    </row>
    <row r="6" s="1" customFormat="1" ht="50" customHeight="1" spans="1:19">
      <c r="A6" s="11">
        <v>4</v>
      </c>
      <c r="B6" s="11" t="s">
        <v>33</v>
      </c>
      <c r="C6" s="11" t="s">
        <v>20</v>
      </c>
      <c r="D6" s="11">
        <v>3</v>
      </c>
      <c r="E6" s="11">
        <v>4610</v>
      </c>
      <c r="F6" s="11">
        <f t="shared" si="0"/>
        <v>737.6</v>
      </c>
      <c r="G6" s="11">
        <f t="shared" si="1"/>
        <v>32.27</v>
      </c>
      <c r="H6" s="11">
        <v>4403</v>
      </c>
      <c r="I6" s="11">
        <f t="shared" si="2"/>
        <v>396.27</v>
      </c>
      <c r="J6" s="11">
        <v>18.35</v>
      </c>
      <c r="K6" s="11">
        <f t="shared" si="3"/>
        <v>1184.49</v>
      </c>
      <c r="L6" s="11" t="s">
        <v>30</v>
      </c>
      <c r="M6" s="11" t="s">
        <v>22</v>
      </c>
      <c r="N6" s="11" t="s">
        <v>30</v>
      </c>
      <c r="O6" s="11">
        <v>3553.47</v>
      </c>
      <c r="P6" s="11" t="s">
        <v>31</v>
      </c>
      <c r="Q6" s="11" t="s">
        <v>32</v>
      </c>
      <c r="S6" s="20"/>
    </row>
    <row r="7" s="1" customFormat="1" ht="50" customHeight="1" spans="1:19">
      <c r="A7" s="11">
        <v>5</v>
      </c>
      <c r="B7" s="11" t="s">
        <v>34</v>
      </c>
      <c r="C7" s="11" t="s">
        <v>20</v>
      </c>
      <c r="D7" s="11">
        <v>3</v>
      </c>
      <c r="E7" s="11">
        <v>4610</v>
      </c>
      <c r="F7" s="11">
        <f t="shared" si="0"/>
        <v>737.6</v>
      </c>
      <c r="G7" s="11">
        <f t="shared" si="1"/>
        <v>32.27</v>
      </c>
      <c r="H7" s="11">
        <v>4403</v>
      </c>
      <c r="I7" s="11">
        <f t="shared" si="2"/>
        <v>396.27</v>
      </c>
      <c r="J7" s="11">
        <v>18.35</v>
      </c>
      <c r="K7" s="11">
        <f t="shared" si="3"/>
        <v>1184.49</v>
      </c>
      <c r="L7" s="11" t="s">
        <v>30</v>
      </c>
      <c r="M7" s="11" t="s">
        <v>22</v>
      </c>
      <c r="N7" s="11" t="s">
        <v>30</v>
      </c>
      <c r="O7" s="11">
        <v>3553.47</v>
      </c>
      <c r="P7" s="11" t="s">
        <v>31</v>
      </c>
      <c r="Q7" s="11" t="s">
        <v>32</v>
      </c>
      <c r="S7" s="20"/>
    </row>
    <row r="8" s="1" customFormat="1" ht="50" customHeight="1" spans="1:19">
      <c r="A8" s="11">
        <v>6</v>
      </c>
      <c r="B8" s="11" t="s">
        <v>35</v>
      </c>
      <c r="C8" s="11" t="s">
        <v>20</v>
      </c>
      <c r="D8" s="11">
        <v>3</v>
      </c>
      <c r="E8" s="11">
        <v>4610</v>
      </c>
      <c r="F8" s="11">
        <f t="shared" si="0"/>
        <v>737.6</v>
      </c>
      <c r="G8" s="11">
        <f t="shared" si="1"/>
        <v>32.27</v>
      </c>
      <c r="H8" s="11">
        <v>4403</v>
      </c>
      <c r="I8" s="11">
        <f t="shared" si="2"/>
        <v>396.27</v>
      </c>
      <c r="J8" s="11">
        <v>18.35</v>
      </c>
      <c r="K8" s="11">
        <f t="shared" si="3"/>
        <v>1184.49</v>
      </c>
      <c r="L8" s="11" t="s">
        <v>30</v>
      </c>
      <c r="M8" s="11" t="s">
        <v>22</v>
      </c>
      <c r="N8" s="11" t="s">
        <v>30</v>
      </c>
      <c r="O8" s="11">
        <v>3553.47</v>
      </c>
      <c r="P8" s="11" t="s">
        <v>31</v>
      </c>
      <c r="Q8" s="11" t="s">
        <v>32</v>
      </c>
      <c r="S8" s="20"/>
    </row>
    <row r="9" s="1" customFormat="1" ht="50" customHeight="1" spans="1:19">
      <c r="A9" s="11">
        <v>7</v>
      </c>
      <c r="B9" s="11" t="s">
        <v>36</v>
      </c>
      <c r="C9" s="11" t="s">
        <v>20</v>
      </c>
      <c r="D9" s="11">
        <v>3</v>
      </c>
      <c r="E9" s="11">
        <v>4610</v>
      </c>
      <c r="F9" s="11">
        <f t="shared" si="0"/>
        <v>737.6</v>
      </c>
      <c r="G9" s="11">
        <f t="shared" si="1"/>
        <v>32.27</v>
      </c>
      <c r="H9" s="11">
        <v>4403</v>
      </c>
      <c r="I9" s="11">
        <f t="shared" si="2"/>
        <v>396.27</v>
      </c>
      <c r="J9" s="11">
        <v>18.35</v>
      </c>
      <c r="K9" s="11">
        <f t="shared" si="3"/>
        <v>1184.49</v>
      </c>
      <c r="L9" s="11" t="s">
        <v>30</v>
      </c>
      <c r="M9" s="11" t="s">
        <v>22</v>
      </c>
      <c r="N9" s="11" t="s">
        <v>30</v>
      </c>
      <c r="O9" s="11">
        <v>3553.47</v>
      </c>
      <c r="P9" s="11" t="s">
        <v>37</v>
      </c>
      <c r="Q9" s="11" t="s">
        <v>32</v>
      </c>
      <c r="S9" s="20"/>
    </row>
    <row r="10" s="1" customFormat="1" ht="50" customHeight="1" spans="1:19">
      <c r="A10" s="11">
        <v>8</v>
      </c>
      <c r="B10" s="11" t="s">
        <v>38</v>
      </c>
      <c r="C10" s="11" t="s">
        <v>20</v>
      </c>
      <c r="D10" s="11">
        <v>3</v>
      </c>
      <c r="E10" s="11">
        <v>5500</v>
      </c>
      <c r="F10" s="11">
        <f t="shared" si="0"/>
        <v>880</v>
      </c>
      <c r="G10" s="11">
        <f t="shared" si="1"/>
        <v>38.5</v>
      </c>
      <c r="H10" s="11">
        <v>5500</v>
      </c>
      <c r="I10" s="11">
        <f t="shared" si="2"/>
        <v>495</v>
      </c>
      <c r="J10" s="11">
        <v>18.35</v>
      </c>
      <c r="K10" s="11">
        <f t="shared" si="3"/>
        <v>1431.85</v>
      </c>
      <c r="L10" s="11" t="s">
        <v>30</v>
      </c>
      <c r="M10" s="11" t="s">
        <v>22</v>
      </c>
      <c r="N10" s="11" t="s">
        <v>30</v>
      </c>
      <c r="O10" s="11">
        <v>4295.55</v>
      </c>
      <c r="P10" s="11" t="s">
        <v>37</v>
      </c>
      <c r="Q10" s="11" t="s">
        <v>32</v>
      </c>
      <c r="S10" s="20"/>
    </row>
    <row r="11" s="1" customFormat="1" ht="50" customHeight="1" spans="1:19">
      <c r="A11" s="11">
        <v>9</v>
      </c>
      <c r="B11" s="11" t="s">
        <v>39</v>
      </c>
      <c r="C11" s="11" t="s">
        <v>20</v>
      </c>
      <c r="D11" s="11">
        <v>3</v>
      </c>
      <c r="E11" s="11">
        <v>4610</v>
      </c>
      <c r="F11" s="11">
        <f t="shared" si="0"/>
        <v>737.6</v>
      </c>
      <c r="G11" s="11">
        <f t="shared" si="1"/>
        <v>32.27</v>
      </c>
      <c r="H11" s="11">
        <v>4500</v>
      </c>
      <c r="I11" s="11">
        <f t="shared" si="2"/>
        <v>405</v>
      </c>
      <c r="J11" s="11">
        <v>18.35</v>
      </c>
      <c r="K11" s="11">
        <f t="shared" si="3"/>
        <v>1193.22</v>
      </c>
      <c r="L11" s="11" t="s">
        <v>30</v>
      </c>
      <c r="M11" s="11" t="s">
        <v>22</v>
      </c>
      <c r="N11" s="11" t="s">
        <v>30</v>
      </c>
      <c r="O11" s="11">
        <v>3579.66</v>
      </c>
      <c r="P11" s="11" t="s">
        <v>37</v>
      </c>
      <c r="Q11" s="11" t="s">
        <v>32</v>
      </c>
      <c r="S11" s="20"/>
    </row>
    <row r="12" s="1" customFormat="1" ht="50" customHeight="1" spans="1:19">
      <c r="A12" s="11">
        <v>10</v>
      </c>
      <c r="B12" s="11" t="s">
        <v>40</v>
      </c>
      <c r="C12" s="11" t="s">
        <v>20</v>
      </c>
      <c r="D12" s="11">
        <v>3</v>
      </c>
      <c r="E12" s="11">
        <v>4610</v>
      </c>
      <c r="F12" s="11">
        <f t="shared" si="0"/>
        <v>737.6</v>
      </c>
      <c r="G12" s="11">
        <f t="shared" si="1"/>
        <v>32.27</v>
      </c>
      <c r="H12" s="11">
        <v>4403</v>
      </c>
      <c r="I12" s="11">
        <f t="shared" si="2"/>
        <v>396.27</v>
      </c>
      <c r="J12" s="11">
        <v>18.35</v>
      </c>
      <c r="K12" s="11">
        <f t="shared" si="3"/>
        <v>1184.49</v>
      </c>
      <c r="L12" s="11" t="s">
        <v>30</v>
      </c>
      <c r="M12" s="11" t="s">
        <v>22</v>
      </c>
      <c r="N12" s="11" t="s">
        <v>30</v>
      </c>
      <c r="O12" s="11">
        <v>3553.47</v>
      </c>
      <c r="P12" s="11" t="s">
        <v>37</v>
      </c>
      <c r="Q12" s="11" t="s">
        <v>32</v>
      </c>
      <c r="S12" s="20"/>
    </row>
    <row r="13" s="1" customFormat="1" ht="50" customHeight="1" spans="1:19">
      <c r="A13" s="11">
        <v>11</v>
      </c>
      <c r="B13" s="11" t="s">
        <v>41</v>
      </c>
      <c r="C13" s="11" t="s">
        <v>20</v>
      </c>
      <c r="D13" s="11">
        <v>3</v>
      </c>
      <c r="E13" s="11">
        <v>4610</v>
      </c>
      <c r="F13" s="11">
        <f t="shared" si="0"/>
        <v>737.6</v>
      </c>
      <c r="G13" s="11">
        <f t="shared" si="1"/>
        <v>32.27</v>
      </c>
      <c r="H13" s="11">
        <v>4403</v>
      </c>
      <c r="I13" s="11">
        <f t="shared" si="2"/>
        <v>396.27</v>
      </c>
      <c r="J13" s="11">
        <v>18.35</v>
      </c>
      <c r="K13" s="11">
        <f t="shared" si="3"/>
        <v>1184.49</v>
      </c>
      <c r="L13" s="11" t="s">
        <v>30</v>
      </c>
      <c r="M13" s="11" t="s">
        <v>22</v>
      </c>
      <c r="N13" s="11" t="s">
        <v>30</v>
      </c>
      <c r="O13" s="11">
        <v>3553.47</v>
      </c>
      <c r="P13" s="11" t="s">
        <v>42</v>
      </c>
      <c r="Q13" s="11" t="s">
        <v>32</v>
      </c>
      <c r="S13" s="20"/>
    </row>
    <row r="14" s="3" customFormat="1" ht="51" customHeight="1" spans="1:19">
      <c r="A14" s="11">
        <v>12</v>
      </c>
      <c r="B14" s="11" t="s">
        <v>43</v>
      </c>
      <c r="C14" s="11" t="s">
        <v>20</v>
      </c>
      <c r="D14" s="11">
        <v>3</v>
      </c>
      <c r="E14" s="11">
        <v>4610</v>
      </c>
      <c r="F14" s="11">
        <f t="shared" si="0"/>
        <v>737.6</v>
      </c>
      <c r="G14" s="11">
        <f t="shared" si="1"/>
        <v>32.27</v>
      </c>
      <c r="H14" s="11">
        <v>4403</v>
      </c>
      <c r="I14" s="11">
        <f t="shared" si="2"/>
        <v>396.27</v>
      </c>
      <c r="J14" s="11">
        <v>18.35</v>
      </c>
      <c r="K14" s="11">
        <f t="shared" si="3"/>
        <v>1184.49</v>
      </c>
      <c r="L14" s="11" t="s">
        <v>44</v>
      </c>
      <c r="M14" s="11" t="s">
        <v>22</v>
      </c>
      <c r="N14" s="11" t="s">
        <v>44</v>
      </c>
      <c r="O14" s="11">
        <v>3553.47</v>
      </c>
      <c r="P14" s="11" t="s">
        <v>37</v>
      </c>
      <c r="Q14" s="11" t="s">
        <v>45</v>
      </c>
      <c r="S14" s="21"/>
    </row>
    <row r="15" s="3" customFormat="1" ht="51" customHeight="1" spans="1:19">
      <c r="A15" s="11">
        <v>13</v>
      </c>
      <c r="B15" s="11" t="s">
        <v>46</v>
      </c>
      <c r="C15" s="11" t="s">
        <v>20</v>
      </c>
      <c r="D15" s="11">
        <v>3</v>
      </c>
      <c r="E15" s="11">
        <v>4610</v>
      </c>
      <c r="F15" s="11">
        <f t="shared" si="0"/>
        <v>737.6</v>
      </c>
      <c r="G15" s="11">
        <f t="shared" si="1"/>
        <v>32.27</v>
      </c>
      <c r="H15" s="11">
        <v>4403</v>
      </c>
      <c r="I15" s="11">
        <f t="shared" si="2"/>
        <v>396.27</v>
      </c>
      <c r="J15" s="11">
        <v>18.35</v>
      </c>
      <c r="K15" s="11">
        <f t="shared" si="3"/>
        <v>1184.49</v>
      </c>
      <c r="L15" s="11" t="s">
        <v>44</v>
      </c>
      <c r="M15" s="11" t="s">
        <v>22</v>
      </c>
      <c r="N15" s="11" t="s">
        <v>44</v>
      </c>
      <c r="O15" s="11">
        <v>3553.47</v>
      </c>
      <c r="P15" s="11" t="s">
        <v>37</v>
      </c>
      <c r="Q15" s="11" t="s">
        <v>45</v>
      </c>
      <c r="S15" s="21"/>
    </row>
    <row r="16" s="3" customFormat="1" ht="51" customHeight="1" spans="1:19">
      <c r="A16" s="11">
        <v>14</v>
      </c>
      <c r="B16" s="11" t="s">
        <v>47</v>
      </c>
      <c r="C16" s="11" t="s">
        <v>20</v>
      </c>
      <c r="D16" s="11">
        <v>3</v>
      </c>
      <c r="E16" s="11">
        <v>4610</v>
      </c>
      <c r="F16" s="11">
        <f t="shared" si="0"/>
        <v>737.6</v>
      </c>
      <c r="G16" s="11">
        <f t="shared" si="1"/>
        <v>32.27</v>
      </c>
      <c r="H16" s="11">
        <v>4403</v>
      </c>
      <c r="I16" s="11">
        <f t="shared" si="2"/>
        <v>396.27</v>
      </c>
      <c r="J16" s="11">
        <v>18.35</v>
      </c>
      <c r="K16" s="11">
        <f t="shared" si="3"/>
        <v>1184.49</v>
      </c>
      <c r="L16" s="11" t="s">
        <v>44</v>
      </c>
      <c r="M16" s="11" t="s">
        <v>22</v>
      </c>
      <c r="N16" s="11" t="s">
        <v>44</v>
      </c>
      <c r="O16" s="11">
        <v>3553.47</v>
      </c>
      <c r="P16" s="11" t="s">
        <v>48</v>
      </c>
      <c r="Q16" s="11" t="s">
        <v>45</v>
      </c>
      <c r="S16" s="21"/>
    </row>
    <row r="17" s="3" customFormat="1" ht="51" customHeight="1" spans="1:19">
      <c r="A17" s="11">
        <v>15</v>
      </c>
      <c r="B17" s="11" t="s">
        <v>49</v>
      </c>
      <c r="C17" s="11" t="s">
        <v>20</v>
      </c>
      <c r="D17" s="11">
        <v>3</v>
      </c>
      <c r="E17" s="11">
        <v>4610</v>
      </c>
      <c r="F17" s="11">
        <f t="shared" si="0"/>
        <v>737.6</v>
      </c>
      <c r="G17" s="11">
        <f t="shared" si="1"/>
        <v>32.27</v>
      </c>
      <c r="H17" s="11">
        <v>4403</v>
      </c>
      <c r="I17" s="11">
        <f t="shared" si="2"/>
        <v>396.27</v>
      </c>
      <c r="J17" s="11">
        <v>18.35</v>
      </c>
      <c r="K17" s="11">
        <f t="shared" si="3"/>
        <v>1184.49</v>
      </c>
      <c r="L17" s="11" t="s">
        <v>44</v>
      </c>
      <c r="M17" s="11" t="s">
        <v>22</v>
      </c>
      <c r="N17" s="11" t="s">
        <v>44</v>
      </c>
      <c r="O17" s="11">
        <v>3553.47</v>
      </c>
      <c r="P17" s="11" t="s">
        <v>50</v>
      </c>
      <c r="Q17" s="11" t="s">
        <v>45</v>
      </c>
      <c r="S17" s="21"/>
    </row>
    <row r="18" s="3" customFormat="1" ht="51" customHeight="1" spans="1:19">
      <c r="A18" s="11">
        <v>16</v>
      </c>
      <c r="B18" s="11" t="s">
        <v>51</v>
      </c>
      <c r="C18" s="11" t="s">
        <v>20</v>
      </c>
      <c r="D18" s="11">
        <v>3</v>
      </c>
      <c r="E18" s="11">
        <v>4610</v>
      </c>
      <c r="F18" s="11">
        <f t="shared" si="0"/>
        <v>737.6</v>
      </c>
      <c r="G18" s="11">
        <f t="shared" si="1"/>
        <v>32.27</v>
      </c>
      <c r="H18" s="11">
        <v>4403</v>
      </c>
      <c r="I18" s="11">
        <f t="shared" si="2"/>
        <v>396.27</v>
      </c>
      <c r="J18" s="11">
        <v>18.35</v>
      </c>
      <c r="K18" s="11">
        <f t="shared" si="3"/>
        <v>1184.49</v>
      </c>
      <c r="L18" s="11" t="s">
        <v>44</v>
      </c>
      <c r="M18" s="11" t="s">
        <v>22</v>
      </c>
      <c r="N18" s="11" t="s">
        <v>44</v>
      </c>
      <c r="O18" s="11">
        <v>3553.47</v>
      </c>
      <c r="P18" s="11" t="s">
        <v>50</v>
      </c>
      <c r="Q18" s="11" t="s">
        <v>45</v>
      </c>
      <c r="S18" s="21"/>
    </row>
    <row r="19" s="3" customFormat="1" ht="51" customHeight="1" spans="1:19">
      <c r="A19" s="11">
        <v>17</v>
      </c>
      <c r="B19" s="11" t="s">
        <v>52</v>
      </c>
      <c r="C19" s="11" t="s">
        <v>20</v>
      </c>
      <c r="D19" s="11">
        <v>3</v>
      </c>
      <c r="E19" s="11">
        <v>4610</v>
      </c>
      <c r="F19" s="11">
        <f t="shared" ref="F19:F28" si="4">ROUND(E19*0.16,2)</f>
        <v>737.6</v>
      </c>
      <c r="G19" s="11">
        <v>96.81</v>
      </c>
      <c r="H19" s="11">
        <v>4403</v>
      </c>
      <c r="I19" s="11">
        <v>1188.81</v>
      </c>
      <c r="J19" s="11">
        <v>55.05</v>
      </c>
      <c r="K19" s="11">
        <v>3553.47</v>
      </c>
      <c r="L19" s="11" t="s">
        <v>44</v>
      </c>
      <c r="M19" s="11" t="s">
        <v>22</v>
      </c>
      <c r="N19" s="11" t="s">
        <v>44</v>
      </c>
      <c r="O19" s="11">
        <v>3553.47</v>
      </c>
      <c r="P19" s="11" t="s">
        <v>28</v>
      </c>
      <c r="Q19" s="11" t="s">
        <v>53</v>
      </c>
      <c r="S19" s="22"/>
    </row>
    <row r="20" s="3" customFormat="1" ht="51" customHeight="1" spans="1:19">
      <c r="A20" s="11">
        <v>18</v>
      </c>
      <c r="B20" s="11" t="s">
        <v>54</v>
      </c>
      <c r="C20" s="11" t="s">
        <v>20</v>
      </c>
      <c r="D20" s="11">
        <v>3</v>
      </c>
      <c r="E20" s="11">
        <v>4610</v>
      </c>
      <c r="F20" s="11">
        <f t="shared" si="4"/>
        <v>737.6</v>
      </c>
      <c r="G20" s="11">
        <v>96.81</v>
      </c>
      <c r="H20" s="11">
        <v>4403</v>
      </c>
      <c r="I20" s="11">
        <v>1188.81</v>
      </c>
      <c r="J20" s="11">
        <v>55.05</v>
      </c>
      <c r="K20" s="11">
        <v>3553.47</v>
      </c>
      <c r="L20" s="11" t="s">
        <v>44</v>
      </c>
      <c r="M20" s="11" t="s">
        <v>22</v>
      </c>
      <c r="N20" s="11" t="s">
        <v>44</v>
      </c>
      <c r="O20" s="11">
        <v>3553.47</v>
      </c>
      <c r="P20" s="11" t="s">
        <v>28</v>
      </c>
      <c r="Q20" s="11" t="s">
        <v>53</v>
      </c>
      <c r="S20" s="22"/>
    </row>
    <row r="21" s="3" customFormat="1" ht="51" customHeight="1" spans="1:19">
      <c r="A21" s="11">
        <v>19</v>
      </c>
      <c r="B21" s="11" t="s">
        <v>55</v>
      </c>
      <c r="C21" s="11" t="s">
        <v>20</v>
      </c>
      <c r="D21" s="11">
        <v>3</v>
      </c>
      <c r="E21" s="11">
        <v>4610</v>
      </c>
      <c r="F21" s="11">
        <f t="shared" si="4"/>
        <v>737.6</v>
      </c>
      <c r="G21" s="11">
        <v>96.81</v>
      </c>
      <c r="H21" s="11">
        <v>4403</v>
      </c>
      <c r="I21" s="11">
        <v>1188.81</v>
      </c>
      <c r="J21" s="11">
        <v>55.05</v>
      </c>
      <c r="K21" s="11">
        <v>3553.47</v>
      </c>
      <c r="L21" s="11" t="s">
        <v>44</v>
      </c>
      <c r="M21" s="11" t="s">
        <v>22</v>
      </c>
      <c r="N21" s="11" t="s">
        <v>44</v>
      </c>
      <c r="O21" s="11">
        <v>3553.47</v>
      </c>
      <c r="P21" s="11" t="s">
        <v>28</v>
      </c>
      <c r="Q21" s="11" t="s">
        <v>53</v>
      </c>
      <c r="S21" s="22"/>
    </row>
    <row r="22" s="3" customFormat="1" ht="51" customHeight="1" spans="1:19">
      <c r="A22" s="11">
        <v>20</v>
      </c>
      <c r="B22" s="11" t="s">
        <v>56</v>
      </c>
      <c r="C22" s="11" t="s">
        <v>20</v>
      </c>
      <c r="D22" s="11">
        <v>3</v>
      </c>
      <c r="E22" s="11">
        <v>4610</v>
      </c>
      <c r="F22" s="11">
        <f t="shared" si="4"/>
        <v>737.6</v>
      </c>
      <c r="G22" s="11">
        <v>96.81</v>
      </c>
      <c r="H22" s="11">
        <v>4403</v>
      </c>
      <c r="I22" s="11">
        <v>1188.81</v>
      </c>
      <c r="J22" s="11">
        <v>55.05</v>
      </c>
      <c r="K22" s="11">
        <v>3553.47</v>
      </c>
      <c r="L22" s="11" t="s">
        <v>44</v>
      </c>
      <c r="M22" s="11" t="s">
        <v>22</v>
      </c>
      <c r="N22" s="11" t="s">
        <v>44</v>
      </c>
      <c r="O22" s="11">
        <v>3553.47</v>
      </c>
      <c r="P22" s="11" t="s">
        <v>28</v>
      </c>
      <c r="Q22" s="11" t="s">
        <v>53</v>
      </c>
      <c r="S22" s="22"/>
    </row>
    <row r="23" s="3" customFormat="1" ht="51" customHeight="1" spans="1:19">
      <c r="A23" s="11">
        <v>21</v>
      </c>
      <c r="B23" s="11" t="s">
        <v>57</v>
      </c>
      <c r="C23" s="11">
        <v>2026.3</v>
      </c>
      <c r="D23" s="11">
        <v>1</v>
      </c>
      <c r="E23" s="11">
        <v>4610</v>
      </c>
      <c r="F23" s="11">
        <f t="shared" si="4"/>
        <v>737.6</v>
      </c>
      <c r="G23" s="11">
        <v>32.27</v>
      </c>
      <c r="H23" s="11">
        <v>4403</v>
      </c>
      <c r="I23" s="11">
        <v>396.27</v>
      </c>
      <c r="J23" s="11">
        <v>18.35</v>
      </c>
      <c r="K23" s="11">
        <v>1184.49</v>
      </c>
      <c r="L23" s="11" t="s">
        <v>44</v>
      </c>
      <c r="M23" s="11" t="s">
        <v>22</v>
      </c>
      <c r="N23" s="11" t="s">
        <v>44</v>
      </c>
      <c r="O23" s="11">
        <v>1184.49</v>
      </c>
      <c r="P23" s="11" t="s">
        <v>28</v>
      </c>
      <c r="Q23" s="11" t="s">
        <v>53</v>
      </c>
      <c r="S23" s="22"/>
    </row>
    <row r="24" s="3" customFormat="1" ht="51" customHeight="1" spans="1:19">
      <c r="A24" s="11">
        <v>22</v>
      </c>
      <c r="B24" s="11" t="s">
        <v>58</v>
      </c>
      <c r="C24" s="11">
        <v>2026.3</v>
      </c>
      <c r="D24" s="11">
        <v>1</v>
      </c>
      <c r="E24" s="11">
        <v>4610</v>
      </c>
      <c r="F24" s="11">
        <f t="shared" si="4"/>
        <v>737.6</v>
      </c>
      <c r="G24" s="11">
        <v>32.27</v>
      </c>
      <c r="H24" s="11">
        <v>4403</v>
      </c>
      <c r="I24" s="11">
        <v>396.27</v>
      </c>
      <c r="J24" s="11">
        <v>18.35</v>
      </c>
      <c r="K24" s="11">
        <v>1184.49</v>
      </c>
      <c r="L24" s="11" t="s">
        <v>44</v>
      </c>
      <c r="M24" s="11" t="s">
        <v>22</v>
      </c>
      <c r="N24" s="11" t="s">
        <v>44</v>
      </c>
      <c r="O24" s="11">
        <v>1184.49</v>
      </c>
      <c r="P24" s="11" t="s">
        <v>28</v>
      </c>
      <c r="Q24" s="11" t="s">
        <v>53</v>
      </c>
      <c r="S24" s="22"/>
    </row>
    <row r="25" s="1" customFormat="1" ht="50" customHeight="1" spans="1:19">
      <c r="A25" s="11">
        <v>23</v>
      </c>
      <c r="B25" s="11" t="s">
        <v>59</v>
      </c>
      <c r="C25" s="11" t="s">
        <v>20</v>
      </c>
      <c r="D25" s="11">
        <v>3</v>
      </c>
      <c r="E25" s="11">
        <v>4610</v>
      </c>
      <c r="F25" s="11">
        <f t="shared" si="4"/>
        <v>737.6</v>
      </c>
      <c r="G25" s="11">
        <f>ROUND(E25*0.007,2)</f>
        <v>32.27</v>
      </c>
      <c r="H25" s="11">
        <v>4610</v>
      </c>
      <c r="I25" s="11">
        <f>ROUND(H25*0.09,2)</f>
        <v>414.9</v>
      </c>
      <c r="J25" s="11">
        <v>18.35</v>
      </c>
      <c r="K25" s="11">
        <f>J25+I25+G25+F25</f>
        <v>1203.12</v>
      </c>
      <c r="L25" s="11" t="s">
        <v>60</v>
      </c>
      <c r="M25" s="11" t="s">
        <v>22</v>
      </c>
      <c r="N25" s="11" t="s">
        <v>60</v>
      </c>
      <c r="O25" s="11">
        <v>3609.36</v>
      </c>
      <c r="P25" s="11" t="s">
        <v>24</v>
      </c>
      <c r="Q25" s="11" t="s">
        <v>61</v>
      </c>
      <c r="S25" s="20"/>
    </row>
    <row r="26" s="4" customFormat="1" ht="54" customHeight="1" spans="1:19">
      <c r="A26" s="11">
        <v>24</v>
      </c>
      <c r="B26" s="11" t="s">
        <v>62</v>
      </c>
      <c r="C26" s="11" t="s">
        <v>20</v>
      </c>
      <c r="D26" s="11">
        <v>3</v>
      </c>
      <c r="E26" s="11">
        <v>4610</v>
      </c>
      <c r="F26" s="11">
        <f t="shared" si="4"/>
        <v>737.6</v>
      </c>
      <c r="G26" s="11">
        <f>ROUND(E26*0.007,2)</f>
        <v>32.27</v>
      </c>
      <c r="H26" s="11">
        <v>4403</v>
      </c>
      <c r="I26" s="11">
        <f>ROUND(H26*0.09,2)</f>
        <v>396.27</v>
      </c>
      <c r="J26" s="11">
        <v>18.35</v>
      </c>
      <c r="K26" s="11">
        <f>F26+G26+I26+J26</f>
        <v>1184.49</v>
      </c>
      <c r="L26" s="11" t="s">
        <v>63</v>
      </c>
      <c r="M26" s="11" t="s">
        <v>22</v>
      </c>
      <c r="N26" s="11" t="s">
        <v>63</v>
      </c>
      <c r="O26" s="11">
        <v>3553.47</v>
      </c>
      <c r="P26" s="11" t="s">
        <v>42</v>
      </c>
      <c r="Q26" s="11" t="s">
        <v>64</v>
      </c>
      <c r="S26" s="23"/>
    </row>
    <row r="27" s="4" customFormat="1" ht="46" customHeight="1" spans="1:19">
      <c r="A27" s="11">
        <v>25</v>
      </c>
      <c r="B27" s="11" t="s">
        <v>65</v>
      </c>
      <c r="C27" s="11" t="s">
        <v>20</v>
      </c>
      <c r="D27" s="11">
        <v>3</v>
      </c>
      <c r="E27" s="11">
        <v>4610</v>
      </c>
      <c r="F27" s="11">
        <f t="shared" si="4"/>
        <v>737.6</v>
      </c>
      <c r="G27" s="11">
        <f>ROUND(E27*0.007,2)</f>
        <v>32.27</v>
      </c>
      <c r="H27" s="11">
        <v>4403</v>
      </c>
      <c r="I27" s="11">
        <f>ROUND(H27*0.09,2)</f>
        <v>396.27</v>
      </c>
      <c r="J27" s="11">
        <v>18.35</v>
      </c>
      <c r="K27" s="11">
        <f>F27+G27+I27+J27</f>
        <v>1184.49</v>
      </c>
      <c r="L27" s="11" t="s">
        <v>63</v>
      </c>
      <c r="M27" s="11" t="s">
        <v>22</v>
      </c>
      <c r="N27" s="11" t="s">
        <v>63</v>
      </c>
      <c r="O27" s="11">
        <v>3553.47</v>
      </c>
      <c r="P27" s="11" t="s">
        <v>42</v>
      </c>
      <c r="Q27" s="11" t="s">
        <v>64</v>
      </c>
      <c r="S27" s="23"/>
    </row>
    <row r="28" s="4" customFormat="1" ht="46" customHeight="1" spans="1:19">
      <c r="A28" s="11">
        <v>26</v>
      </c>
      <c r="B28" s="11" t="s">
        <v>66</v>
      </c>
      <c r="C28" s="11" t="s">
        <v>20</v>
      </c>
      <c r="D28" s="11">
        <v>3</v>
      </c>
      <c r="E28" s="11">
        <v>4610</v>
      </c>
      <c r="F28" s="11">
        <f t="shared" si="4"/>
        <v>737.6</v>
      </c>
      <c r="G28" s="11">
        <v>32.27</v>
      </c>
      <c r="H28" s="11">
        <v>4403</v>
      </c>
      <c r="I28" s="11">
        <f>ROUND(H28*0.09,2)</f>
        <v>396.27</v>
      </c>
      <c r="J28" s="11">
        <v>18.35</v>
      </c>
      <c r="K28" s="11">
        <v>1184.49</v>
      </c>
      <c r="L28" s="11" t="s">
        <v>63</v>
      </c>
      <c r="M28" s="11" t="s">
        <v>22</v>
      </c>
      <c r="N28" s="11" t="s">
        <v>63</v>
      </c>
      <c r="O28" s="11">
        <v>3553.47</v>
      </c>
      <c r="P28" s="11" t="s">
        <v>28</v>
      </c>
      <c r="Q28" s="11" t="s">
        <v>67</v>
      </c>
      <c r="S28" s="23"/>
    </row>
    <row r="29" s="4" customFormat="1" ht="46" customHeight="1" spans="1:19">
      <c r="A29" s="11">
        <v>27</v>
      </c>
      <c r="B29" s="11" t="s">
        <v>68</v>
      </c>
      <c r="C29" s="11" t="s">
        <v>20</v>
      </c>
      <c r="D29" s="11">
        <v>3</v>
      </c>
      <c r="E29" s="11">
        <v>4610</v>
      </c>
      <c r="F29" s="11">
        <v>737.6</v>
      </c>
      <c r="G29" s="11">
        <v>32.27</v>
      </c>
      <c r="H29" s="11">
        <v>4403</v>
      </c>
      <c r="I29" s="11">
        <f>ROUND(H29*0.09,2)</f>
        <v>396.27</v>
      </c>
      <c r="J29" s="11">
        <v>18.35</v>
      </c>
      <c r="K29" s="11">
        <v>1184.49</v>
      </c>
      <c r="L29" s="11" t="s">
        <v>63</v>
      </c>
      <c r="M29" s="11" t="s">
        <v>22</v>
      </c>
      <c r="N29" s="11" t="s">
        <v>63</v>
      </c>
      <c r="O29" s="11">
        <v>3553.47</v>
      </c>
      <c r="P29" s="11" t="s">
        <v>28</v>
      </c>
      <c r="Q29" s="11" t="s">
        <v>67</v>
      </c>
      <c r="S29" s="23"/>
    </row>
    <row r="30" s="4" customFormat="1" ht="46" customHeight="1" spans="1:19">
      <c r="A30" s="11">
        <v>28</v>
      </c>
      <c r="B30" s="11" t="s">
        <v>69</v>
      </c>
      <c r="C30" s="11" t="s">
        <v>20</v>
      </c>
      <c r="D30" s="11">
        <v>3</v>
      </c>
      <c r="E30" s="11">
        <v>4610</v>
      </c>
      <c r="F30" s="11">
        <v>737.6</v>
      </c>
      <c r="G30" s="11">
        <v>32.27</v>
      </c>
      <c r="H30" s="11">
        <v>4403</v>
      </c>
      <c r="I30" s="11">
        <v>396.27</v>
      </c>
      <c r="J30" s="11">
        <v>18.35</v>
      </c>
      <c r="K30" s="11">
        <v>1184.49</v>
      </c>
      <c r="L30" s="11" t="s">
        <v>63</v>
      </c>
      <c r="M30" s="11" t="s">
        <v>22</v>
      </c>
      <c r="N30" s="11" t="s">
        <v>63</v>
      </c>
      <c r="O30" s="11">
        <v>3553.47</v>
      </c>
      <c r="P30" s="11" t="s">
        <v>28</v>
      </c>
      <c r="Q30" s="11" t="s">
        <v>67</v>
      </c>
      <c r="S30" s="23"/>
    </row>
    <row r="31" s="4" customFormat="1" ht="46" customHeight="1" spans="1:19">
      <c r="A31" s="11">
        <v>29</v>
      </c>
      <c r="B31" s="11" t="s">
        <v>70</v>
      </c>
      <c r="C31" s="11" t="s">
        <v>20</v>
      </c>
      <c r="D31" s="11">
        <v>3</v>
      </c>
      <c r="E31" s="11">
        <v>4610</v>
      </c>
      <c r="F31" s="11">
        <v>737.6</v>
      </c>
      <c r="G31" s="11">
        <v>32.27</v>
      </c>
      <c r="H31" s="11">
        <v>4403</v>
      </c>
      <c r="I31" s="11">
        <v>396.27</v>
      </c>
      <c r="J31" s="11">
        <v>18.35</v>
      </c>
      <c r="K31" s="11">
        <v>1184.49</v>
      </c>
      <c r="L31" s="11" t="s">
        <v>63</v>
      </c>
      <c r="M31" s="11" t="s">
        <v>22</v>
      </c>
      <c r="N31" s="11" t="s">
        <v>63</v>
      </c>
      <c r="O31" s="11">
        <v>3553.47</v>
      </c>
      <c r="P31" s="11" t="s">
        <v>28</v>
      </c>
      <c r="Q31" s="11" t="s">
        <v>67</v>
      </c>
      <c r="S31" s="23"/>
    </row>
    <row r="32" s="5" customFormat="1" ht="45" customHeight="1" spans="1:19">
      <c r="A32" s="11">
        <v>30</v>
      </c>
      <c r="B32" s="11" t="s">
        <v>71</v>
      </c>
      <c r="C32" s="11" t="s">
        <v>20</v>
      </c>
      <c r="D32" s="11">
        <v>3</v>
      </c>
      <c r="E32" s="11">
        <v>4610</v>
      </c>
      <c r="F32" s="11">
        <f>ROUND(E32*0.16,2)</f>
        <v>737.6</v>
      </c>
      <c r="G32" s="11">
        <f>ROUND(E32*0.007,2)</f>
        <v>32.27</v>
      </c>
      <c r="H32" s="11">
        <v>4403</v>
      </c>
      <c r="I32" s="11">
        <f t="shared" ref="I32:I42" si="5">ROUND(H32*0.09,2)</f>
        <v>396.27</v>
      </c>
      <c r="J32" s="11">
        <v>18.35</v>
      </c>
      <c r="K32" s="11">
        <f t="shared" ref="K32:K42" si="6">J32+I32+G32+F32</f>
        <v>1184.49</v>
      </c>
      <c r="L32" s="11" t="s">
        <v>72</v>
      </c>
      <c r="M32" s="11" t="s">
        <v>22</v>
      </c>
      <c r="N32" s="11" t="s">
        <v>72</v>
      </c>
      <c r="O32" s="11">
        <v>3553.47</v>
      </c>
      <c r="P32" s="11" t="s">
        <v>31</v>
      </c>
      <c r="Q32" s="11" t="s">
        <v>73</v>
      </c>
      <c r="R32" s="5" t="s">
        <v>74</v>
      </c>
      <c r="S32" s="24"/>
    </row>
    <row r="33" s="5" customFormat="1" ht="50" customHeight="1" spans="1:19">
      <c r="A33" s="11">
        <v>31</v>
      </c>
      <c r="B33" s="11" t="s">
        <v>75</v>
      </c>
      <c r="C33" s="11" t="s">
        <v>20</v>
      </c>
      <c r="D33" s="11">
        <v>3</v>
      </c>
      <c r="E33" s="11">
        <v>4610</v>
      </c>
      <c r="F33" s="11">
        <f>ROUND(E33*0.16,2)</f>
        <v>737.6</v>
      </c>
      <c r="G33" s="11">
        <f>ROUND(E33*0.007,2)</f>
        <v>32.27</v>
      </c>
      <c r="H33" s="11">
        <v>4403</v>
      </c>
      <c r="I33" s="11">
        <f t="shared" si="5"/>
        <v>396.27</v>
      </c>
      <c r="J33" s="11">
        <v>18.35</v>
      </c>
      <c r="K33" s="11">
        <f t="shared" si="6"/>
        <v>1184.49</v>
      </c>
      <c r="L33" s="11" t="s">
        <v>72</v>
      </c>
      <c r="M33" s="11" t="s">
        <v>22</v>
      </c>
      <c r="N33" s="11" t="s">
        <v>72</v>
      </c>
      <c r="O33" s="11">
        <v>3553.47</v>
      </c>
      <c r="P33" s="11" t="s">
        <v>76</v>
      </c>
      <c r="Q33" s="11" t="s">
        <v>73</v>
      </c>
      <c r="S33" s="24"/>
    </row>
    <row r="34" s="5" customFormat="1" ht="50" customHeight="1" spans="1:19">
      <c r="A34" s="11">
        <v>32</v>
      </c>
      <c r="B34" s="11" t="s">
        <v>77</v>
      </c>
      <c r="C34" s="11" t="s">
        <v>78</v>
      </c>
      <c r="D34" s="11">
        <v>2</v>
      </c>
      <c r="E34" s="11">
        <v>4900</v>
      </c>
      <c r="F34" s="11">
        <f>ROUND(E34*0.16,2)</f>
        <v>784</v>
      </c>
      <c r="G34" s="11">
        <f>ROUND(E34*0.007,2)</f>
        <v>34.3</v>
      </c>
      <c r="H34" s="11">
        <v>4900</v>
      </c>
      <c r="I34" s="11">
        <f t="shared" si="5"/>
        <v>441</v>
      </c>
      <c r="J34" s="11">
        <v>18.35</v>
      </c>
      <c r="K34" s="11">
        <f t="shared" si="6"/>
        <v>1277.65</v>
      </c>
      <c r="L34" s="11" t="s">
        <v>79</v>
      </c>
      <c r="M34" s="11" t="s">
        <v>22</v>
      </c>
      <c r="N34" s="11" t="s">
        <v>79</v>
      </c>
      <c r="O34" s="11">
        <v>2555.3</v>
      </c>
      <c r="P34" s="11" t="s">
        <v>24</v>
      </c>
      <c r="Q34" s="11" t="s">
        <v>80</v>
      </c>
      <c r="R34" s="25"/>
      <c r="S34" s="24"/>
    </row>
    <row r="35" s="5" customFormat="1" ht="50" customHeight="1" spans="1:19">
      <c r="A35" s="11">
        <v>33</v>
      </c>
      <c r="B35" s="11" t="s">
        <v>81</v>
      </c>
      <c r="C35" s="11" t="s">
        <v>20</v>
      </c>
      <c r="D35" s="11">
        <v>3</v>
      </c>
      <c r="E35" s="11">
        <v>4610</v>
      </c>
      <c r="F35" s="11">
        <f>ROUND(E35*0.16,2)</f>
        <v>737.6</v>
      </c>
      <c r="G35" s="11">
        <f>ROUND(E35*0.007,2)</f>
        <v>32.27</v>
      </c>
      <c r="H35" s="11">
        <v>4500</v>
      </c>
      <c r="I35" s="11">
        <f t="shared" si="5"/>
        <v>405</v>
      </c>
      <c r="J35" s="11">
        <v>18.35</v>
      </c>
      <c r="K35" s="11">
        <f t="shared" si="6"/>
        <v>1193.22</v>
      </c>
      <c r="L35" s="11" t="s">
        <v>82</v>
      </c>
      <c r="M35" s="11" t="s">
        <v>22</v>
      </c>
      <c r="N35" s="11" t="s">
        <v>82</v>
      </c>
      <c r="O35" s="11">
        <v>3579.66</v>
      </c>
      <c r="P35" s="11" t="s">
        <v>28</v>
      </c>
      <c r="Q35" s="11" t="s">
        <v>83</v>
      </c>
      <c r="R35" s="26"/>
      <c r="S35" s="24"/>
    </row>
    <row r="36" s="5" customFormat="1" ht="50" customHeight="1" spans="1:19">
      <c r="A36" s="11">
        <v>34</v>
      </c>
      <c r="B36" s="11" t="s">
        <v>84</v>
      </c>
      <c r="C36" s="11" t="s">
        <v>20</v>
      </c>
      <c r="D36" s="11">
        <v>3</v>
      </c>
      <c r="E36" s="11">
        <v>4671</v>
      </c>
      <c r="F36" s="11">
        <f>ROUND(E36*0.16,2)</f>
        <v>747.36</v>
      </c>
      <c r="G36" s="11">
        <f>ROUND(E36*0.007,2)</f>
        <v>32.7</v>
      </c>
      <c r="H36" s="11">
        <v>4610</v>
      </c>
      <c r="I36" s="11">
        <f t="shared" si="5"/>
        <v>414.9</v>
      </c>
      <c r="J36" s="11">
        <v>18.35</v>
      </c>
      <c r="K36" s="11">
        <f t="shared" si="6"/>
        <v>1213.31</v>
      </c>
      <c r="L36" s="11" t="s">
        <v>85</v>
      </c>
      <c r="M36" s="11" t="s">
        <v>22</v>
      </c>
      <c r="N36" s="11" t="s">
        <v>85</v>
      </c>
      <c r="O36" s="11">
        <v>3639.93</v>
      </c>
      <c r="P36" s="11" t="s">
        <v>28</v>
      </c>
      <c r="Q36" s="11" t="s">
        <v>86</v>
      </c>
      <c r="R36" s="26"/>
      <c r="S36" s="24"/>
    </row>
    <row r="37" s="5" customFormat="1" ht="50" customHeight="1" spans="1:19">
      <c r="A37" s="11">
        <v>35</v>
      </c>
      <c r="B37" s="11" t="s">
        <v>87</v>
      </c>
      <c r="C37" s="11" t="s">
        <v>20</v>
      </c>
      <c r="D37" s="11">
        <v>3</v>
      </c>
      <c r="E37" s="11">
        <v>4610</v>
      </c>
      <c r="F37" s="11">
        <f t="shared" ref="F37:F43" si="7">ROUND(E37*0.16,2)</f>
        <v>737.6</v>
      </c>
      <c r="G37" s="11">
        <f t="shared" ref="G37:G43" si="8">ROUND(E37*0.007,2)</f>
        <v>32.27</v>
      </c>
      <c r="H37" s="11">
        <v>4610</v>
      </c>
      <c r="I37" s="11">
        <f t="shared" si="5"/>
        <v>414.9</v>
      </c>
      <c r="J37" s="11">
        <v>18.35</v>
      </c>
      <c r="K37" s="11">
        <f t="shared" si="6"/>
        <v>1203.12</v>
      </c>
      <c r="L37" s="11" t="s">
        <v>85</v>
      </c>
      <c r="M37" s="11" t="s">
        <v>22</v>
      </c>
      <c r="N37" s="11" t="s">
        <v>85</v>
      </c>
      <c r="O37" s="11">
        <v>3609.36</v>
      </c>
      <c r="P37" s="11" t="s">
        <v>28</v>
      </c>
      <c r="Q37" s="11" t="s">
        <v>86</v>
      </c>
      <c r="R37" s="26"/>
      <c r="S37" s="24"/>
    </row>
    <row r="38" s="5" customFormat="1" ht="50" customHeight="1" spans="1:19">
      <c r="A38" s="11">
        <v>36</v>
      </c>
      <c r="B38" s="11" t="s">
        <v>88</v>
      </c>
      <c r="C38" s="11" t="s">
        <v>20</v>
      </c>
      <c r="D38" s="11">
        <v>3</v>
      </c>
      <c r="E38" s="11">
        <v>4610</v>
      </c>
      <c r="F38" s="11">
        <f t="shared" si="7"/>
        <v>737.6</v>
      </c>
      <c r="G38" s="11">
        <f t="shared" si="8"/>
        <v>32.27</v>
      </c>
      <c r="H38" s="11">
        <v>4610</v>
      </c>
      <c r="I38" s="11">
        <f t="shared" si="5"/>
        <v>414.9</v>
      </c>
      <c r="J38" s="11">
        <v>18.35</v>
      </c>
      <c r="K38" s="11">
        <f t="shared" si="6"/>
        <v>1203.12</v>
      </c>
      <c r="L38" s="11" t="s">
        <v>85</v>
      </c>
      <c r="M38" s="11" t="s">
        <v>22</v>
      </c>
      <c r="N38" s="11" t="s">
        <v>85</v>
      </c>
      <c r="O38" s="11">
        <v>3609.36</v>
      </c>
      <c r="P38" s="11" t="s">
        <v>28</v>
      </c>
      <c r="Q38" s="11" t="s">
        <v>86</v>
      </c>
      <c r="R38" s="26"/>
      <c r="S38" s="24"/>
    </row>
    <row r="39" s="5" customFormat="1" ht="50" customHeight="1" spans="1:19">
      <c r="A39" s="11">
        <v>37</v>
      </c>
      <c r="B39" s="11" t="s">
        <v>89</v>
      </c>
      <c r="C39" s="11" t="s">
        <v>20</v>
      </c>
      <c r="D39" s="11">
        <v>3</v>
      </c>
      <c r="E39" s="11">
        <v>4610</v>
      </c>
      <c r="F39" s="11">
        <f t="shared" si="7"/>
        <v>737.6</v>
      </c>
      <c r="G39" s="11">
        <f t="shared" si="8"/>
        <v>32.27</v>
      </c>
      <c r="H39" s="11">
        <v>4610</v>
      </c>
      <c r="I39" s="11">
        <f t="shared" si="5"/>
        <v>414.9</v>
      </c>
      <c r="J39" s="11">
        <v>18.35</v>
      </c>
      <c r="K39" s="11">
        <f t="shared" si="6"/>
        <v>1203.12</v>
      </c>
      <c r="L39" s="11" t="s">
        <v>85</v>
      </c>
      <c r="M39" s="11" t="s">
        <v>22</v>
      </c>
      <c r="N39" s="11" t="s">
        <v>85</v>
      </c>
      <c r="O39" s="11">
        <v>3609.36</v>
      </c>
      <c r="P39" s="11" t="s">
        <v>28</v>
      </c>
      <c r="Q39" s="11" t="s">
        <v>86</v>
      </c>
      <c r="R39" s="26"/>
      <c r="S39" s="24"/>
    </row>
    <row r="40" s="5" customFormat="1" ht="50" customHeight="1" spans="1:19">
      <c r="A40" s="11">
        <v>38</v>
      </c>
      <c r="B40" s="11" t="s">
        <v>90</v>
      </c>
      <c r="C40" s="11" t="s">
        <v>20</v>
      </c>
      <c r="D40" s="11">
        <v>3</v>
      </c>
      <c r="E40" s="11">
        <v>4891</v>
      </c>
      <c r="F40" s="11">
        <f t="shared" si="7"/>
        <v>782.56</v>
      </c>
      <c r="G40" s="11">
        <f t="shared" si="8"/>
        <v>34.24</v>
      </c>
      <c r="H40" s="11">
        <v>4891</v>
      </c>
      <c r="I40" s="11">
        <f t="shared" si="5"/>
        <v>440.19</v>
      </c>
      <c r="J40" s="11">
        <v>18.35</v>
      </c>
      <c r="K40" s="11">
        <f t="shared" si="6"/>
        <v>1275.34</v>
      </c>
      <c r="L40" s="11" t="s">
        <v>85</v>
      </c>
      <c r="M40" s="11" t="s">
        <v>22</v>
      </c>
      <c r="N40" s="11" t="s">
        <v>85</v>
      </c>
      <c r="O40" s="11">
        <v>3826.02</v>
      </c>
      <c r="P40" s="11" t="s">
        <v>28</v>
      </c>
      <c r="Q40" s="11" t="s">
        <v>86</v>
      </c>
      <c r="R40" s="26"/>
      <c r="S40" s="24"/>
    </row>
    <row r="41" s="5" customFormat="1" ht="50" customHeight="1" spans="1:19">
      <c r="A41" s="11">
        <v>39</v>
      </c>
      <c r="B41" s="11" t="s">
        <v>91</v>
      </c>
      <c r="C41" s="11" t="s">
        <v>20</v>
      </c>
      <c r="D41" s="11">
        <v>3</v>
      </c>
      <c r="E41" s="11">
        <v>5249</v>
      </c>
      <c r="F41" s="11">
        <f t="shared" si="7"/>
        <v>839.84</v>
      </c>
      <c r="G41" s="11">
        <f t="shared" si="8"/>
        <v>36.74</v>
      </c>
      <c r="H41" s="11">
        <v>5249</v>
      </c>
      <c r="I41" s="11">
        <f t="shared" si="5"/>
        <v>472.41</v>
      </c>
      <c r="J41" s="11">
        <v>18.35</v>
      </c>
      <c r="K41" s="11">
        <f t="shared" si="6"/>
        <v>1367.34</v>
      </c>
      <c r="L41" s="11" t="s">
        <v>85</v>
      </c>
      <c r="M41" s="11" t="s">
        <v>22</v>
      </c>
      <c r="N41" s="11" t="s">
        <v>85</v>
      </c>
      <c r="O41" s="11">
        <v>4102.02</v>
      </c>
      <c r="P41" s="11" t="s">
        <v>28</v>
      </c>
      <c r="Q41" s="11" t="s">
        <v>86</v>
      </c>
      <c r="R41" s="26"/>
      <c r="S41" s="24"/>
    </row>
    <row r="42" s="5" customFormat="1" ht="50" customHeight="1" spans="1:19">
      <c r="A42" s="11">
        <v>40</v>
      </c>
      <c r="B42" s="11" t="s">
        <v>92</v>
      </c>
      <c r="C42" s="11" t="s">
        <v>20</v>
      </c>
      <c r="D42" s="11">
        <v>3</v>
      </c>
      <c r="E42" s="11">
        <v>4610</v>
      </c>
      <c r="F42" s="11">
        <v>737.6</v>
      </c>
      <c r="G42" s="11">
        <v>32.27</v>
      </c>
      <c r="H42" s="11">
        <v>4403</v>
      </c>
      <c r="I42" s="11">
        <f t="shared" si="5"/>
        <v>396.27</v>
      </c>
      <c r="J42" s="11">
        <v>18.35</v>
      </c>
      <c r="K42" s="11">
        <f t="shared" si="6"/>
        <v>1184.49</v>
      </c>
      <c r="L42" s="11" t="s">
        <v>93</v>
      </c>
      <c r="M42" s="11" t="s">
        <v>22</v>
      </c>
      <c r="N42" s="11" t="s">
        <v>93</v>
      </c>
      <c r="O42" s="11">
        <v>3553.47</v>
      </c>
      <c r="P42" s="11" t="s">
        <v>28</v>
      </c>
      <c r="Q42" s="11" t="s">
        <v>94</v>
      </c>
      <c r="R42" s="26"/>
      <c r="S42" s="19"/>
    </row>
    <row r="43" s="5" customFormat="1" ht="50" customHeight="1" spans="1:19">
      <c r="A43" s="11">
        <v>41</v>
      </c>
      <c r="B43" s="11" t="s">
        <v>95</v>
      </c>
      <c r="C43" s="11" t="s">
        <v>27</v>
      </c>
      <c r="D43" s="11">
        <v>2</v>
      </c>
      <c r="E43" s="11">
        <v>4610</v>
      </c>
      <c r="F43" s="11">
        <f t="shared" ref="F43:F60" si="9">ROUND(E43*0.16,2)</f>
        <v>737.6</v>
      </c>
      <c r="G43" s="11">
        <f t="shared" ref="G43:G60" si="10">ROUND(E43*0.007,2)</f>
        <v>32.27</v>
      </c>
      <c r="H43" s="11">
        <v>4403</v>
      </c>
      <c r="I43" s="11">
        <f t="shared" ref="I43:I60" si="11">ROUND(H43*0.09,2)</f>
        <v>396.27</v>
      </c>
      <c r="J43" s="11">
        <v>18.35</v>
      </c>
      <c r="K43" s="11">
        <f t="shared" ref="K43:K60" si="12">J43+I43+G43+F43</f>
        <v>1184.49</v>
      </c>
      <c r="L43" s="11" t="s">
        <v>96</v>
      </c>
      <c r="M43" s="11" t="s">
        <v>22</v>
      </c>
      <c r="N43" s="11" t="s">
        <v>96</v>
      </c>
      <c r="O43" s="11">
        <v>2368.98</v>
      </c>
      <c r="P43" s="11" t="s">
        <v>28</v>
      </c>
      <c r="Q43" s="11" t="s">
        <v>97</v>
      </c>
      <c r="R43" s="26"/>
      <c r="S43" s="19"/>
    </row>
    <row r="44" s="5" customFormat="1" ht="50" customHeight="1" spans="1:19">
      <c r="A44" s="11">
        <v>42</v>
      </c>
      <c r="B44" s="11" t="s">
        <v>98</v>
      </c>
      <c r="C44" s="11" t="s">
        <v>27</v>
      </c>
      <c r="D44" s="11">
        <v>2</v>
      </c>
      <c r="E44" s="11">
        <v>4610</v>
      </c>
      <c r="F44" s="11">
        <f t="shared" si="9"/>
        <v>737.6</v>
      </c>
      <c r="G44" s="11">
        <f t="shared" si="10"/>
        <v>32.27</v>
      </c>
      <c r="H44" s="11">
        <v>4403</v>
      </c>
      <c r="I44" s="11">
        <f t="shared" si="11"/>
        <v>396.27</v>
      </c>
      <c r="J44" s="11">
        <v>18.35</v>
      </c>
      <c r="K44" s="11">
        <f t="shared" si="12"/>
        <v>1184.49</v>
      </c>
      <c r="L44" s="11" t="s">
        <v>96</v>
      </c>
      <c r="M44" s="11" t="s">
        <v>22</v>
      </c>
      <c r="N44" s="11" t="s">
        <v>96</v>
      </c>
      <c r="O44" s="11">
        <v>2368.98</v>
      </c>
      <c r="P44" s="11" t="s">
        <v>28</v>
      </c>
      <c r="Q44" s="11" t="s">
        <v>97</v>
      </c>
      <c r="R44" s="26"/>
      <c r="S44" s="24"/>
    </row>
    <row r="45" s="5" customFormat="1" ht="50" customHeight="1" spans="1:19">
      <c r="A45" s="11">
        <v>43</v>
      </c>
      <c r="B45" s="11" t="s">
        <v>99</v>
      </c>
      <c r="C45" s="11" t="s">
        <v>27</v>
      </c>
      <c r="D45" s="11">
        <v>2</v>
      </c>
      <c r="E45" s="11">
        <v>4610</v>
      </c>
      <c r="F45" s="11">
        <f t="shared" si="9"/>
        <v>737.6</v>
      </c>
      <c r="G45" s="11">
        <f t="shared" si="10"/>
        <v>32.27</v>
      </c>
      <c r="H45" s="11">
        <v>4403</v>
      </c>
      <c r="I45" s="11">
        <f t="shared" si="11"/>
        <v>396.27</v>
      </c>
      <c r="J45" s="11">
        <v>18.35</v>
      </c>
      <c r="K45" s="11">
        <f t="shared" si="12"/>
        <v>1184.49</v>
      </c>
      <c r="L45" s="11" t="s">
        <v>96</v>
      </c>
      <c r="M45" s="11" t="s">
        <v>22</v>
      </c>
      <c r="N45" s="11" t="s">
        <v>96</v>
      </c>
      <c r="O45" s="11">
        <v>2368.98</v>
      </c>
      <c r="P45" s="11" t="s">
        <v>28</v>
      </c>
      <c r="Q45" s="11" t="s">
        <v>97</v>
      </c>
      <c r="R45" s="26"/>
      <c r="S45" s="24"/>
    </row>
    <row r="46" s="5" customFormat="1" ht="50" customHeight="1" spans="1:19">
      <c r="A46" s="11">
        <v>44</v>
      </c>
      <c r="B46" s="11" t="s">
        <v>100</v>
      </c>
      <c r="C46" s="11" t="s">
        <v>27</v>
      </c>
      <c r="D46" s="11">
        <v>2</v>
      </c>
      <c r="E46" s="11">
        <v>4610</v>
      </c>
      <c r="F46" s="11">
        <f t="shared" si="9"/>
        <v>737.6</v>
      </c>
      <c r="G46" s="11">
        <f t="shared" si="10"/>
        <v>32.27</v>
      </c>
      <c r="H46" s="11">
        <v>4403</v>
      </c>
      <c r="I46" s="11">
        <f t="shared" si="11"/>
        <v>396.27</v>
      </c>
      <c r="J46" s="11">
        <v>18.35</v>
      </c>
      <c r="K46" s="11">
        <f t="shared" si="12"/>
        <v>1184.49</v>
      </c>
      <c r="L46" s="11" t="s">
        <v>96</v>
      </c>
      <c r="M46" s="11" t="s">
        <v>22</v>
      </c>
      <c r="N46" s="11" t="s">
        <v>96</v>
      </c>
      <c r="O46" s="11">
        <v>2368.98</v>
      </c>
      <c r="P46" s="11" t="s">
        <v>28</v>
      </c>
      <c r="Q46" s="11" t="s">
        <v>97</v>
      </c>
      <c r="R46" s="26"/>
      <c r="S46" s="24"/>
    </row>
    <row r="47" s="5" customFormat="1" ht="50" customHeight="1" spans="1:19">
      <c r="A47" s="11">
        <v>45</v>
      </c>
      <c r="B47" s="11" t="s">
        <v>101</v>
      </c>
      <c r="C47" s="11" t="s">
        <v>27</v>
      </c>
      <c r="D47" s="11">
        <v>2</v>
      </c>
      <c r="E47" s="11">
        <v>4610</v>
      </c>
      <c r="F47" s="11">
        <f t="shared" si="9"/>
        <v>737.6</v>
      </c>
      <c r="G47" s="11">
        <f t="shared" si="10"/>
        <v>32.27</v>
      </c>
      <c r="H47" s="11">
        <v>4403</v>
      </c>
      <c r="I47" s="11">
        <f t="shared" si="11"/>
        <v>396.27</v>
      </c>
      <c r="J47" s="11">
        <v>18.35</v>
      </c>
      <c r="K47" s="11">
        <f t="shared" si="12"/>
        <v>1184.49</v>
      </c>
      <c r="L47" s="11" t="s">
        <v>96</v>
      </c>
      <c r="M47" s="11" t="s">
        <v>22</v>
      </c>
      <c r="N47" s="11" t="s">
        <v>96</v>
      </c>
      <c r="O47" s="11">
        <v>2368.98</v>
      </c>
      <c r="P47" s="11" t="s">
        <v>28</v>
      </c>
      <c r="Q47" s="11" t="s">
        <v>97</v>
      </c>
      <c r="R47" s="26"/>
      <c r="S47" s="24"/>
    </row>
    <row r="48" s="5" customFormat="1" ht="50" customHeight="1" spans="1:19">
      <c r="A48" s="11">
        <v>46</v>
      </c>
      <c r="B48" s="11" t="s">
        <v>102</v>
      </c>
      <c r="C48" s="11" t="s">
        <v>27</v>
      </c>
      <c r="D48" s="11">
        <v>2</v>
      </c>
      <c r="E48" s="11">
        <v>4610</v>
      </c>
      <c r="F48" s="11">
        <f t="shared" si="9"/>
        <v>737.6</v>
      </c>
      <c r="G48" s="11">
        <f t="shared" si="10"/>
        <v>32.27</v>
      </c>
      <c r="H48" s="11">
        <v>4403</v>
      </c>
      <c r="I48" s="11">
        <f t="shared" si="11"/>
        <v>396.27</v>
      </c>
      <c r="J48" s="11">
        <v>18.35</v>
      </c>
      <c r="K48" s="11">
        <f t="shared" si="12"/>
        <v>1184.49</v>
      </c>
      <c r="L48" s="11" t="s">
        <v>96</v>
      </c>
      <c r="M48" s="11" t="s">
        <v>22</v>
      </c>
      <c r="N48" s="11" t="s">
        <v>96</v>
      </c>
      <c r="O48" s="11">
        <v>2368.98</v>
      </c>
      <c r="P48" s="11" t="s">
        <v>28</v>
      </c>
      <c r="Q48" s="11" t="s">
        <v>97</v>
      </c>
      <c r="R48" s="26"/>
      <c r="S48" s="24"/>
    </row>
    <row r="49" s="5" customFormat="1" ht="50" customHeight="1" spans="1:19">
      <c r="A49" s="11">
        <v>47</v>
      </c>
      <c r="B49" s="11" t="s">
        <v>103</v>
      </c>
      <c r="C49" s="11" t="s">
        <v>27</v>
      </c>
      <c r="D49" s="11">
        <v>2</v>
      </c>
      <c r="E49" s="11">
        <v>4610</v>
      </c>
      <c r="F49" s="11">
        <f t="shared" si="9"/>
        <v>737.6</v>
      </c>
      <c r="G49" s="11">
        <f t="shared" si="10"/>
        <v>32.27</v>
      </c>
      <c r="H49" s="11">
        <v>4403</v>
      </c>
      <c r="I49" s="11">
        <f t="shared" si="11"/>
        <v>396.27</v>
      </c>
      <c r="J49" s="11">
        <v>18.35</v>
      </c>
      <c r="K49" s="11">
        <f t="shared" si="12"/>
        <v>1184.49</v>
      </c>
      <c r="L49" s="11" t="s">
        <v>96</v>
      </c>
      <c r="M49" s="11" t="s">
        <v>22</v>
      </c>
      <c r="N49" s="11" t="s">
        <v>96</v>
      </c>
      <c r="O49" s="11">
        <v>2368.98</v>
      </c>
      <c r="P49" s="11" t="s">
        <v>28</v>
      </c>
      <c r="Q49" s="11" t="s">
        <v>97</v>
      </c>
      <c r="R49" s="26"/>
      <c r="S49" s="24"/>
    </row>
    <row r="50" s="5" customFormat="1" ht="50" customHeight="1" spans="1:19">
      <c r="A50" s="11">
        <v>48</v>
      </c>
      <c r="B50" s="11" t="s">
        <v>104</v>
      </c>
      <c r="C50" s="11" t="s">
        <v>27</v>
      </c>
      <c r="D50" s="11">
        <v>2</v>
      </c>
      <c r="E50" s="11">
        <v>4610</v>
      </c>
      <c r="F50" s="11">
        <f t="shared" si="9"/>
        <v>737.6</v>
      </c>
      <c r="G50" s="11">
        <f t="shared" si="10"/>
        <v>32.27</v>
      </c>
      <c r="H50" s="11">
        <v>4403</v>
      </c>
      <c r="I50" s="11">
        <f t="shared" si="11"/>
        <v>396.27</v>
      </c>
      <c r="J50" s="11">
        <v>18.35</v>
      </c>
      <c r="K50" s="11">
        <f t="shared" si="12"/>
        <v>1184.49</v>
      </c>
      <c r="L50" s="11" t="s">
        <v>96</v>
      </c>
      <c r="M50" s="11" t="s">
        <v>22</v>
      </c>
      <c r="N50" s="11" t="s">
        <v>96</v>
      </c>
      <c r="O50" s="11">
        <v>2368.98</v>
      </c>
      <c r="P50" s="11" t="s">
        <v>28</v>
      </c>
      <c r="Q50" s="11" t="s">
        <v>97</v>
      </c>
      <c r="R50" s="26"/>
      <c r="S50" s="24"/>
    </row>
    <row r="51" s="5" customFormat="1" ht="50" customHeight="1" spans="1:19">
      <c r="A51" s="11">
        <v>49</v>
      </c>
      <c r="B51" s="11" t="s">
        <v>105</v>
      </c>
      <c r="C51" s="11" t="s">
        <v>27</v>
      </c>
      <c r="D51" s="11">
        <v>2</v>
      </c>
      <c r="E51" s="11">
        <v>4610</v>
      </c>
      <c r="F51" s="11">
        <f t="shared" si="9"/>
        <v>737.6</v>
      </c>
      <c r="G51" s="11">
        <f t="shared" si="10"/>
        <v>32.27</v>
      </c>
      <c r="H51" s="11">
        <v>4403</v>
      </c>
      <c r="I51" s="11">
        <f t="shared" si="11"/>
        <v>396.27</v>
      </c>
      <c r="J51" s="11">
        <v>18.35</v>
      </c>
      <c r="K51" s="11">
        <f t="shared" si="12"/>
        <v>1184.49</v>
      </c>
      <c r="L51" s="11" t="s">
        <v>96</v>
      </c>
      <c r="M51" s="11" t="s">
        <v>22</v>
      </c>
      <c r="N51" s="11" t="s">
        <v>96</v>
      </c>
      <c r="O51" s="11">
        <v>2368.98</v>
      </c>
      <c r="P51" s="11" t="s">
        <v>28</v>
      </c>
      <c r="Q51" s="11" t="s">
        <v>97</v>
      </c>
      <c r="R51" s="26"/>
      <c r="S51" s="24"/>
    </row>
    <row r="52" s="5" customFormat="1" ht="50" customHeight="1" spans="1:19">
      <c r="A52" s="11">
        <v>50</v>
      </c>
      <c r="B52" s="11" t="s">
        <v>106</v>
      </c>
      <c r="C52" s="11" t="s">
        <v>27</v>
      </c>
      <c r="D52" s="11">
        <v>2</v>
      </c>
      <c r="E52" s="11">
        <v>4610</v>
      </c>
      <c r="F52" s="11">
        <f t="shared" si="9"/>
        <v>737.6</v>
      </c>
      <c r="G52" s="11">
        <f t="shared" si="10"/>
        <v>32.27</v>
      </c>
      <c r="H52" s="11">
        <v>4403</v>
      </c>
      <c r="I52" s="11">
        <f t="shared" si="11"/>
        <v>396.27</v>
      </c>
      <c r="J52" s="11">
        <v>18.35</v>
      </c>
      <c r="K52" s="11">
        <f t="shared" si="12"/>
        <v>1184.49</v>
      </c>
      <c r="L52" s="11" t="s">
        <v>96</v>
      </c>
      <c r="M52" s="11" t="s">
        <v>22</v>
      </c>
      <c r="N52" s="11" t="s">
        <v>96</v>
      </c>
      <c r="O52" s="11">
        <v>2368.98</v>
      </c>
      <c r="P52" s="11" t="s">
        <v>28</v>
      </c>
      <c r="Q52" s="11" t="s">
        <v>97</v>
      </c>
      <c r="R52" s="26"/>
      <c r="S52" s="24"/>
    </row>
    <row r="53" s="5" customFormat="1" ht="50" customHeight="1" spans="1:19">
      <c r="A53" s="11">
        <v>51</v>
      </c>
      <c r="B53" s="11" t="s">
        <v>107</v>
      </c>
      <c r="C53" s="11" t="s">
        <v>27</v>
      </c>
      <c r="D53" s="11">
        <v>2</v>
      </c>
      <c r="E53" s="11">
        <v>4610</v>
      </c>
      <c r="F53" s="11">
        <f t="shared" si="9"/>
        <v>737.6</v>
      </c>
      <c r="G53" s="11">
        <f t="shared" si="10"/>
        <v>32.27</v>
      </c>
      <c r="H53" s="11">
        <v>4403</v>
      </c>
      <c r="I53" s="11">
        <f t="shared" si="11"/>
        <v>396.27</v>
      </c>
      <c r="J53" s="11">
        <v>18.35</v>
      </c>
      <c r="K53" s="11">
        <f t="shared" si="12"/>
        <v>1184.49</v>
      </c>
      <c r="L53" s="11" t="s">
        <v>96</v>
      </c>
      <c r="M53" s="11" t="s">
        <v>22</v>
      </c>
      <c r="N53" s="11" t="s">
        <v>96</v>
      </c>
      <c r="O53" s="11">
        <v>2368.98</v>
      </c>
      <c r="P53" s="11" t="s">
        <v>28</v>
      </c>
      <c r="Q53" s="11" t="s">
        <v>97</v>
      </c>
      <c r="R53" s="26"/>
      <c r="S53" s="24"/>
    </row>
    <row r="54" s="5" customFormat="1" ht="50" customHeight="1" spans="1:19">
      <c r="A54" s="11">
        <v>52</v>
      </c>
      <c r="B54" s="11" t="s">
        <v>108</v>
      </c>
      <c r="C54" s="11" t="s">
        <v>27</v>
      </c>
      <c r="D54" s="11">
        <v>2</v>
      </c>
      <c r="E54" s="11">
        <v>4610</v>
      </c>
      <c r="F54" s="11">
        <f t="shared" si="9"/>
        <v>737.6</v>
      </c>
      <c r="G54" s="11">
        <f t="shared" si="10"/>
        <v>32.27</v>
      </c>
      <c r="H54" s="11">
        <v>4403</v>
      </c>
      <c r="I54" s="11">
        <f t="shared" si="11"/>
        <v>396.27</v>
      </c>
      <c r="J54" s="11">
        <v>18.35</v>
      </c>
      <c r="K54" s="11">
        <f t="shared" si="12"/>
        <v>1184.49</v>
      </c>
      <c r="L54" s="11" t="s">
        <v>96</v>
      </c>
      <c r="M54" s="11" t="s">
        <v>22</v>
      </c>
      <c r="N54" s="11" t="s">
        <v>96</v>
      </c>
      <c r="O54" s="11">
        <v>2368.98</v>
      </c>
      <c r="P54" s="11" t="s">
        <v>28</v>
      </c>
      <c r="Q54" s="11" t="s">
        <v>97</v>
      </c>
      <c r="R54" s="26"/>
      <c r="S54" s="24"/>
    </row>
    <row r="55" s="5" customFormat="1" ht="50" customHeight="1" spans="1:19">
      <c r="A55" s="11">
        <v>53</v>
      </c>
      <c r="B55" s="11" t="s">
        <v>109</v>
      </c>
      <c r="C55" s="11" t="s">
        <v>27</v>
      </c>
      <c r="D55" s="11">
        <v>2</v>
      </c>
      <c r="E55" s="11">
        <v>4610</v>
      </c>
      <c r="F55" s="11">
        <f t="shared" si="9"/>
        <v>737.6</v>
      </c>
      <c r="G55" s="11">
        <f t="shared" si="10"/>
        <v>32.27</v>
      </c>
      <c r="H55" s="11">
        <v>4403</v>
      </c>
      <c r="I55" s="11">
        <f t="shared" si="11"/>
        <v>396.27</v>
      </c>
      <c r="J55" s="11">
        <v>18.35</v>
      </c>
      <c r="K55" s="11">
        <f t="shared" si="12"/>
        <v>1184.49</v>
      </c>
      <c r="L55" s="11" t="s">
        <v>96</v>
      </c>
      <c r="M55" s="11" t="s">
        <v>22</v>
      </c>
      <c r="N55" s="11" t="s">
        <v>96</v>
      </c>
      <c r="O55" s="11">
        <v>2368.98</v>
      </c>
      <c r="P55" s="11" t="s">
        <v>28</v>
      </c>
      <c r="Q55" s="11" t="s">
        <v>97</v>
      </c>
      <c r="R55" s="26"/>
      <c r="S55" s="24"/>
    </row>
    <row r="56" s="5" customFormat="1" ht="50" customHeight="1" spans="1:19">
      <c r="A56" s="11">
        <v>54</v>
      </c>
      <c r="B56" s="11" t="s">
        <v>110</v>
      </c>
      <c r="C56" s="11" t="s">
        <v>27</v>
      </c>
      <c r="D56" s="11">
        <v>2</v>
      </c>
      <c r="E56" s="11">
        <v>4610</v>
      </c>
      <c r="F56" s="11">
        <f t="shared" si="9"/>
        <v>737.6</v>
      </c>
      <c r="G56" s="11">
        <f t="shared" si="10"/>
        <v>32.27</v>
      </c>
      <c r="H56" s="11">
        <v>4403</v>
      </c>
      <c r="I56" s="11">
        <f t="shared" si="11"/>
        <v>396.27</v>
      </c>
      <c r="J56" s="11">
        <v>18.35</v>
      </c>
      <c r="K56" s="11">
        <f t="shared" si="12"/>
        <v>1184.49</v>
      </c>
      <c r="L56" s="11" t="s">
        <v>96</v>
      </c>
      <c r="M56" s="11" t="s">
        <v>22</v>
      </c>
      <c r="N56" s="11" t="s">
        <v>96</v>
      </c>
      <c r="O56" s="11">
        <v>2368.98</v>
      </c>
      <c r="P56" s="11" t="s">
        <v>28</v>
      </c>
      <c r="Q56" s="11" t="s">
        <v>97</v>
      </c>
      <c r="R56" s="26"/>
      <c r="S56" s="24"/>
    </row>
    <row r="57" s="5" customFormat="1" ht="50" customHeight="1" spans="1:19">
      <c r="A57" s="11">
        <v>55</v>
      </c>
      <c r="B57" s="11" t="s">
        <v>111</v>
      </c>
      <c r="C57" s="11" t="s">
        <v>27</v>
      </c>
      <c r="D57" s="11">
        <v>2</v>
      </c>
      <c r="E57" s="11">
        <v>4610</v>
      </c>
      <c r="F57" s="11">
        <f t="shared" si="9"/>
        <v>737.6</v>
      </c>
      <c r="G57" s="11">
        <f t="shared" si="10"/>
        <v>32.27</v>
      </c>
      <c r="H57" s="11">
        <v>4403</v>
      </c>
      <c r="I57" s="11">
        <f t="shared" si="11"/>
        <v>396.27</v>
      </c>
      <c r="J57" s="11">
        <v>18.35</v>
      </c>
      <c r="K57" s="11">
        <f t="shared" si="12"/>
        <v>1184.49</v>
      </c>
      <c r="L57" s="11" t="s">
        <v>96</v>
      </c>
      <c r="M57" s="11" t="s">
        <v>22</v>
      </c>
      <c r="N57" s="11" t="s">
        <v>96</v>
      </c>
      <c r="O57" s="11">
        <v>2368.98</v>
      </c>
      <c r="P57" s="11" t="s">
        <v>28</v>
      </c>
      <c r="Q57" s="11" t="s">
        <v>97</v>
      </c>
      <c r="R57" s="26"/>
      <c r="S57" s="24"/>
    </row>
    <row r="58" s="5" customFormat="1" ht="50" customHeight="1" spans="1:19">
      <c r="A58" s="11">
        <v>56</v>
      </c>
      <c r="B58" s="11" t="s">
        <v>112</v>
      </c>
      <c r="C58" s="11" t="s">
        <v>27</v>
      </c>
      <c r="D58" s="11">
        <v>2</v>
      </c>
      <c r="E58" s="11">
        <v>4610</v>
      </c>
      <c r="F58" s="11">
        <f t="shared" si="9"/>
        <v>737.6</v>
      </c>
      <c r="G58" s="11">
        <f t="shared" si="10"/>
        <v>32.27</v>
      </c>
      <c r="H58" s="11">
        <v>4403</v>
      </c>
      <c r="I58" s="11">
        <f t="shared" si="11"/>
        <v>396.27</v>
      </c>
      <c r="J58" s="11">
        <v>18.35</v>
      </c>
      <c r="K58" s="11">
        <f t="shared" si="12"/>
        <v>1184.49</v>
      </c>
      <c r="L58" s="11" t="s">
        <v>96</v>
      </c>
      <c r="M58" s="11" t="s">
        <v>22</v>
      </c>
      <c r="N58" s="11" t="s">
        <v>96</v>
      </c>
      <c r="O58" s="11">
        <v>2368.98</v>
      </c>
      <c r="P58" s="11" t="s">
        <v>28</v>
      </c>
      <c r="Q58" s="11" t="s">
        <v>97</v>
      </c>
      <c r="R58" s="26"/>
      <c r="S58" s="24"/>
    </row>
    <row r="59" s="5" customFormat="1" ht="50" customHeight="1" spans="1:19">
      <c r="A59" s="11">
        <v>57</v>
      </c>
      <c r="B59" s="11" t="s">
        <v>113</v>
      </c>
      <c r="C59" s="11" t="s">
        <v>27</v>
      </c>
      <c r="D59" s="11">
        <v>2</v>
      </c>
      <c r="E59" s="11">
        <v>4610</v>
      </c>
      <c r="F59" s="11">
        <f t="shared" si="9"/>
        <v>737.6</v>
      </c>
      <c r="G59" s="11">
        <f t="shared" si="10"/>
        <v>32.27</v>
      </c>
      <c r="H59" s="11">
        <v>4403</v>
      </c>
      <c r="I59" s="11">
        <f t="shared" si="11"/>
        <v>396.27</v>
      </c>
      <c r="J59" s="11">
        <v>18.35</v>
      </c>
      <c r="K59" s="11">
        <f t="shared" si="12"/>
        <v>1184.49</v>
      </c>
      <c r="L59" s="11" t="s">
        <v>114</v>
      </c>
      <c r="M59" s="11" t="s">
        <v>22</v>
      </c>
      <c r="N59" s="11" t="s">
        <v>114</v>
      </c>
      <c r="O59" s="11">
        <v>2368.98</v>
      </c>
      <c r="P59" s="11" t="s">
        <v>28</v>
      </c>
      <c r="Q59" s="11" t="s">
        <v>115</v>
      </c>
      <c r="R59" s="26"/>
      <c r="S59" s="19"/>
    </row>
    <row r="60" s="6" customFormat="1" ht="46" customHeight="1" spans="1:19">
      <c r="A60" s="12" t="s">
        <v>116</v>
      </c>
      <c r="B60" s="13"/>
      <c r="C60" s="13"/>
      <c r="D60" s="13"/>
      <c r="E60" s="13"/>
      <c r="F60" s="13"/>
      <c r="G60" s="13"/>
      <c r="H60" s="13"/>
      <c r="I60" s="13"/>
      <c r="J60" s="16"/>
      <c r="K60" s="11">
        <f>SUM(K3:K59)</f>
        <v>77897.13</v>
      </c>
      <c r="L60" s="11"/>
      <c r="M60" s="11"/>
      <c r="N60" s="11"/>
      <c r="O60" s="11">
        <f>SUM(O3:O59)</f>
        <v>177927.2</v>
      </c>
      <c r="P60" s="11"/>
      <c r="Q60" s="11"/>
      <c r="S60" s="27"/>
    </row>
    <row r="61" s="6" customFormat="1" ht="53" customHeight="1" spans="1:17">
      <c r="A61" s="14" t="s">
        <v>117</v>
      </c>
      <c r="B61" s="14"/>
      <c r="C61" s="14" t="s">
        <v>118</v>
      </c>
      <c r="D61" s="14" t="s">
        <v>119</v>
      </c>
      <c r="E61" s="14"/>
      <c r="F61" s="14"/>
      <c r="G61" s="14"/>
      <c r="H61" s="14" t="s">
        <v>120</v>
      </c>
      <c r="I61" s="14"/>
      <c r="J61" s="14"/>
      <c r="K61" s="14"/>
      <c r="L61" s="14"/>
      <c r="M61" s="14" t="s">
        <v>121</v>
      </c>
      <c r="N61" s="14" t="s">
        <v>122</v>
      </c>
      <c r="O61" s="14"/>
      <c r="P61" s="14"/>
      <c r="Q61" s="28"/>
    </row>
    <row r="62" s="1" customFormat="1" spans="14:17">
      <c r="N62" s="17"/>
      <c r="O62" s="17"/>
      <c r="P62" s="17"/>
      <c r="Q62" s="28"/>
    </row>
    <row r="63" s="1" customFormat="1" spans="14:17">
      <c r="N63" s="17"/>
      <c r="O63" s="17"/>
      <c r="P63" s="17"/>
      <c r="Q63" s="28"/>
    </row>
    <row r="64" s="1" customFormat="1" spans="13:17">
      <c r="M64" s="18"/>
      <c r="N64" s="17"/>
      <c r="O64" s="17"/>
      <c r="P64" s="17"/>
      <c r="Q64" s="28"/>
    </row>
    <row r="65" s="1" customFormat="1" spans="14:17">
      <c r="N65" s="17"/>
      <c r="O65" s="17"/>
      <c r="P65" s="17"/>
      <c r="Q65" s="28"/>
    </row>
  </sheetData>
  <mergeCells count="5">
    <mergeCell ref="A1:Q1"/>
    <mergeCell ref="A60:J60"/>
    <mergeCell ref="A61:B61"/>
    <mergeCell ref="D61:G61"/>
    <mergeCell ref="H61:L61"/>
  </mergeCells>
  <printOptions horizontalCentered="1"/>
  <pageMargins left="0.275" right="0.161111111111111" top="0.550694444444444" bottom="0.236111111111111" header="0.432638888888889" footer="0.393055555555556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第一批补贴人员名单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HMA-AL00</dc:creator>
  <cp:lastModifiedBy>user</cp:lastModifiedBy>
  <dcterms:created xsi:type="dcterms:W3CDTF">2007-01-05T16:00:00Z</dcterms:created>
  <dcterms:modified xsi:type="dcterms:W3CDTF">2026-04-13T10:29:20Z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BCD9612E3C2DAE7F0055DC69773F0315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