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51" activeTab="6"/>
  </bookViews>
  <sheets>
    <sheet name="01收支总表" sheetId="1" r:id="rId1"/>
    <sheet name="02部门收入总体情况表" sheetId="2" r:id="rId2"/>
    <sheet name="03部门支出总体情况表" sheetId="3" r:id="rId3"/>
    <sheet name="04财政拨款收支总表" sheetId="4" r:id="rId4"/>
    <sheet name="05收入总表" sheetId="5" r:id="rId5"/>
    <sheet name="06支出总表" sheetId="6" r:id="rId6"/>
    <sheet name="07一般公共预算支出" sheetId="7" r:id="rId7"/>
    <sheet name="08基本支出" sheetId="8" r:id="rId8"/>
    <sheet name="09三公" sheetId="9" r:id="rId9"/>
    <sheet name="10财政拨款机关运行经费表" sheetId="10" r:id="rId10"/>
    <sheet name="11政府性基金预算支出表" sheetId="11" r:id="rId11"/>
    <sheet name="12国有资本经营预算支出表" sheetId="12" r:id="rId12"/>
    <sheet name="13部门管理转移支付表" sheetId="13" r:id="rId13"/>
  </sheets>
  <definedNames>
    <definedName name="_xlnm.Print_Titles" localSheetId="0">'01收支总表'!$2:$5</definedName>
    <definedName name="_xlnm.Print_Titles" localSheetId="3">'04财政拨款收支总表'!$2:$4</definedName>
    <definedName name="_xlnm.Print_Titles" localSheetId="5">'06支出总表'!$2:$5</definedName>
    <definedName name="_xlnm.Print_Titles" localSheetId="6">'07一般公共预算支出'!$2:$5</definedName>
  </definedNames>
  <calcPr fullCalcOnLoad="1"/>
</workbook>
</file>

<file path=xl/sharedStrings.xml><?xml version="1.0" encoding="utf-8"?>
<sst xmlns="http://schemas.openxmlformats.org/spreadsheetml/2006/main" count="419" uniqueCount="270">
  <si>
    <t>附表1</t>
  </si>
  <si>
    <t>部门预算收支总体情况表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</si>
  <si>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</si>
  <si>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</si>
  <si>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</si>
  <si>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</si>
  <si>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</si>
  <si>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</si>
  <si>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</si>
  <si>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</si>
  <si>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</si>
  <si>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</si>
  <si>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</si>
  <si>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</si>
  <si>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</si>
  <si>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</si>
  <si>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</si>
  <si>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</si>
  <si>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</si>
  <si>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</si>
  <si>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</si>
  <si>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</si>
  <si>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</si>
  <si>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</si>
  <si>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</si>
  <si>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</si>
  <si>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</si>
  <si>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</si>
  <si>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</si>
  <si>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</si>
  <si>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</si>
  <si>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</si>
  <si>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</si>
  <si>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</si>
  <si>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</si>
  <si>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</si>
  <si>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</si>
  <si>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</si>
  <si>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</si>
  <si>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</si>
  <si>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</si>
  <si>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</si>
  <si>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</si>
  <si>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</si>
  <si>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</si>
  <si>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</si>
  <si>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</si>
  <si>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</si>
  <si>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</si>
  <si>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</si>
  <si>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</si>
  <si>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</si>
  <si>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</si>
  <si>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</si>
  <si>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</si>
  <si>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</si>
  <si>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</si>
  <si>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</si>
  <si>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</si>
  <si>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</si>
  <si>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</si>
  <si>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备注：无内容应公开空表并说明情况。</t>
  </si>
  <si>
    <r>
      <t>附表</t>
    </r>
    <r>
      <rPr>
        <sz val="11"/>
        <rFont val="Arial"/>
        <family val="2"/>
      </rPr>
      <t>2</t>
    </r>
  </si>
  <si>
    <t>部门收入总体情况表</t>
  </si>
  <si>
    <t>**</t>
  </si>
  <si>
    <t>一、一般公共预算财政拨款收入</t>
  </si>
  <si>
    <t xml:space="preserve">    一般公共预算收入</t>
  </si>
  <si>
    <t>二、政府性基金预算财政拨款收入</t>
  </si>
  <si>
    <r>
      <t> </t>
    </r>
    <r>
      <rPr>
        <sz val="9"/>
        <color indexed="8"/>
        <rFont val="宋体"/>
        <family val="0"/>
      </rPr>
      <t xml:space="preserve">       ……</t>
    </r>
  </si>
  <si>
    <t>四、教育专户核算</t>
  </si>
  <si>
    <t xml:space="preserve">        本年收入合计</t>
  </si>
  <si>
    <t xml:space="preserve">    一般公共预算收入结转</t>
  </si>
  <si>
    <t xml:space="preserve">        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</si>
  <si>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</si>
  <si>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</si>
  <si>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</si>
  <si>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</si>
  <si>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</si>
  <si>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</si>
  <si>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</si>
  <si>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总计</t>
  </si>
  <si>
    <t>一、一般公共服务支出</t>
  </si>
  <si>
    <t>二、文化旅游体育与传媒支出</t>
  </si>
  <si>
    <t>三、社会保障和就业支出</t>
  </si>
  <si>
    <t>四、卫生健康支出</t>
  </si>
  <si>
    <t>五、交通运输支出</t>
  </si>
  <si>
    <t>六、资源勘探工业信息等支出</t>
  </si>
  <si>
    <t>七、商业服务业等支出</t>
  </si>
  <si>
    <t>八、住房保障支出</t>
  </si>
  <si>
    <t>附表4</t>
  </si>
  <si>
    <t>财政拨款收支总体情况表</t>
  </si>
  <si>
    <t>四、事业收入</t>
  </si>
  <si>
    <t>五、上级补助收入</t>
  </si>
  <si>
    <t>附表5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</si>
  <si>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</si>
  <si>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</si>
  <si>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</si>
  <si>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</si>
  <si>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</si>
  <si>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</si>
  <si>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</si>
  <si>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</si>
  <si>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</si>
  <si>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</si>
  <si>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</si>
  <si>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</si>
  <si>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</si>
  <si>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</si>
  <si>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</si>
  <si>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</si>
  <si>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兰州新区商务和文化旅游局
（兰州新区综合保税区管理委员会）</t>
  </si>
  <si>
    <t>附表6</t>
  </si>
  <si>
    <t>部门预算支出总表</t>
  </si>
  <si>
    <t>一般公共预算支出</t>
  </si>
  <si>
    <t>政府性基金预算支出</t>
  </si>
  <si>
    <t>国有资本经营预算支出</t>
  </si>
  <si>
    <t>附表7</t>
  </si>
  <si>
    <t>一般公共预算支出情况表</t>
  </si>
  <si>
    <t>科目编码</t>
  </si>
  <si>
    <t>科目名称</t>
  </si>
  <si>
    <t>一般公共服务支出</t>
  </si>
  <si>
    <t xml:space="preserve">   商贸事务</t>
  </si>
  <si>
    <t xml:space="preserve">      招商引资</t>
  </si>
  <si>
    <t>文化旅游体育与传媒支出</t>
  </si>
  <si>
    <t xml:space="preserve">   文化和旅游</t>
  </si>
  <si>
    <t xml:space="preserve">      图书馆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</si>
  <si>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</si>
  <si>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</si>
  <si>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</si>
  <si>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文物</t>
  </si>
  <si>
    <t xml:space="preserve">      其他文物支出</t>
  </si>
  <si>
    <t xml:space="preserve">   其他文化旅游体育与传媒支出</t>
  </si>
  <si>
    <t xml:space="preserve">      其他文化旅游体育与传媒支出</t>
  </si>
  <si>
    <t>社会保障和就业支出</t>
  </si>
  <si>
    <t xml:space="preserve">   行政事业单位养老支出</t>
  </si>
  <si>
    <t xml:space="preserve">      行政单位离退休</t>
  </si>
  <si>
    <t xml:space="preserve">      机关事业单位基本养老保险缴费支出</t>
  </si>
  <si>
    <t xml:space="preserve">   其他社会保障和就业支出</t>
  </si>
  <si>
    <t xml:space="preserve">      其他社会保障和就业支出</t>
  </si>
  <si>
    <t>卫生健康支出</t>
  </si>
  <si>
    <t xml:space="preserve">   行政事业单位医疗</t>
  </si>
  <si>
    <t xml:space="preserve">      行政单位医疗</t>
  </si>
  <si>
    <t xml:space="preserve">      公务员医疗补助</t>
  </si>
  <si>
    <t>交通运输支出</t>
  </si>
  <si>
    <t xml:space="preserve">   铁路运输</t>
  </si>
  <si>
    <t xml:space="preserve">      其他铁路运输支出</t>
  </si>
  <si>
    <t xml:space="preserve">   民用航空运输</t>
  </si>
  <si>
    <t xml:space="preserve">      其他民用航空运输支出</t>
  </si>
  <si>
    <t>资源勘探工业信息等支出</t>
  </si>
  <si>
    <t xml:space="preserve">   支持中小企业发展和管理支出</t>
  </si>
  <si>
    <t xml:space="preserve">      其他支持中小企业发展和管理支出</t>
  </si>
  <si>
    <t>商业服务业等支出</t>
  </si>
  <si>
    <t xml:space="preserve">   商业流通事务</t>
  </si>
  <si>
    <t xml:space="preserve">      行政运行</t>
  </si>
  <si>
    <t xml:space="preserve">      一般行政管理事务</t>
  </si>
  <si>
    <t xml:space="preserve">      其他商业流通事务支出</t>
  </si>
  <si>
    <t xml:space="preserve">   涉外发展服务支出</t>
  </si>
  <si>
    <t xml:space="preserve">      其他涉外发展服务支出</t>
  </si>
  <si>
    <t>住房保障支出</t>
  </si>
  <si>
    <t xml:space="preserve">   住房改革支出</t>
  </si>
  <si>
    <t xml:space="preserve">      住房公积金</t>
  </si>
  <si>
    <t>附表8</t>
  </si>
  <si>
    <t>一般公共预算基本支出情况表</t>
  </si>
  <si>
    <t>经济分类科目</t>
  </si>
  <si>
    <t>一般公共预算基本支出</t>
  </si>
  <si>
    <t>人员经费</t>
  </si>
  <si>
    <t>公用经费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</si>
  <si>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</si>
  <si>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</si>
  <si>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</si>
  <si>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</si>
  <si>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</si>
  <si>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</si>
  <si>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</si>
  <si>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</si>
  <si>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</si>
  <si>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</si>
  <si>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</si>
  <si>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</si>
  <si>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</si>
  <si>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</si>
  <si>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</si>
  <si>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</si>
  <si>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</si>
  <si>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</si>
  <si>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 其他社会保障缴费</t>
  </si>
  <si>
    <t>30113</t>
  </si>
  <si>
    <t xml:space="preserve">    住房公积金</t>
  </si>
  <si>
    <t xml:space="preserve">302 </t>
  </si>
  <si>
    <t>商品和服务支出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</si>
  <si>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</si>
  <si>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</si>
  <si>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</si>
  <si>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</si>
  <si>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</si>
  <si>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</si>
  <si>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30211</t>
  </si>
  <si>
    <t xml:space="preserve">    差旅费</t>
  </si>
  <si>
    <t>30213</t>
  </si>
  <si>
    <t xml:space="preserve">    维修（护）费</t>
  </si>
  <si>
    <t>30214</t>
  </si>
  <si>
    <t xml:space="preserve">    租赁费</t>
  </si>
  <si>
    <t>30216</t>
  </si>
  <si>
    <t xml:space="preserve">    培训费</t>
  </si>
  <si>
    <t>30229</t>
  </si>
  <si>
    <t xml:space="preserve">    福利费</t>
  </si>
  <si>
    <t>30239</t>
  </si>
  <si>
    <t xml:space="preserve">    其他交通费用</t>
  </si>
  <si>
    <t>303</t>
  </si>
  <si>
    <t>对个人和家庭的补助</t>
  </si>
  <si>
    <t>30302</t>
  </si>
  <si>
    <t xml:space="preserve">    退休费</t>
  </si>
  <si>
    <t>30305</t>
  </si>
  <si>
    <t xml:space="preserve">    生活补助</t>
  </si>
  <si>
    <t>30307</t>
  </si>
  <si>
    <t xml:space="preserve">   医疗费补助</t>
  </si>
  <si>
    <t>附表9</t>
  </si>
  <si>
    <t>一般公共预算“三公”经费、会议费及培训费支出表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</si>
  <si>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</si>
  <si>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</si>
  <si>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</si>
  <si>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</si>
  <si>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</si>
  <si>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</si>
  <si>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</si>
  <si>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</si>
  <si>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附表10</t>
  </si>
  <si>
    <t>一般公共预算财政拨款机关运行经费表</t>
  </si>
  <si>
    <t>序号</t>
  </si>
  <si>
    <t>[30201]办公费</t>
  </si>
  <si>
    <t>[30202]印刷费</t>
  </si>
  <si>
    <t>[30205]水费</t>
  </si>
  <si>
    <t>[30206]电费</t>
  </si>
  <si>
    <t>[30207]邮电费</t>
  </si>
  <si>
    <t>[30208]取暖费</t>
  </si>
  <si>
    <t>[30209]物业管理费</t>
  </si>
  <si>
    <t>[30211]差旅费</t>
  </si>
  <si>
    <t>[30213]维修（护）费</t>
  </si>
  <si>
    <t>[30214]租赁费</t>
  </si>
  <si>
    <t>[30215]会议费</t>
  </si>
  <si>
    <t>[30216]培训费</t>
  </si>
  <si>
    <t>[30218]专用材料费</t>
  </si>
  <si>
    <t>[30229]福利费</t>
  </si>
  <si>
    <t>[30231]公务用车运行维护费</t>
  </si>
  <si>
    <t>[30239]其他交通费用</t>
  </si>
  <si>
    <t>[30299]其他商品和服务支出</t>
  </si>
  <si>
    <t>[31002]办公设备购置</t>
  </si>
  <si>
    <t>附表11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</si>
  <si>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</si>
  <si>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</si>
  <si>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</si>
  <si>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</si>
  <si>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</si>
  <si>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</si>
  <si>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</si>
  <si>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</si>
  <si>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t>附表12</t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</si>
  <si>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</si>
  <si>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</si>
  <si>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</si>
  <si>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</si>
  <si>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</si>
  <si>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</si>
  <si>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</si>
  <si>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</si>
  <si>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附表13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</si>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</sst>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.00_);[Red]\(0.00\)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9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9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Nimbus Roman No9 L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b/>
      <sz val="18"/>
      <name val="Calibri Light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b/>
      <sz val="18"/>
      <color rgb="FF000000"/>
      <name val="宋体"/>
      <family val="0"/>
    </font>
    <font>
      <sz val="9"/>
      <color rgb="FF000000"/>
      <name val="Nimbus Roman No9 L"/>
      <family val="2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7" fillId="19" borderId="0" applyNumberFormat="0" applyBorder="0" applyAlignment="0" applyProtection="0"/>
    <xf numFmtId="0" fontId="4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horizontal="right" vertical="center"/>
    </xf>
    <xf numFmtId="176" fontId="17" fillId="0" borderId="11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left" vertical="center"/>
    </xf>
    <xf numFmtId="176" fontId="14" fillId="0" borderId="11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 wrapText="1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/>
    </xf>
    <xf numFmtId="4" fontId="56" fillId="0" borderId="11" xfId="0" applyNumberFormat="1" applyFont="1" applyFill="1" applyBorder="1" applyAlignment="1">
      <alignment horizontal="right" vertical="center"/>
    </xf>
    <xf numFmtId="4" fontId="56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14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176" fontId="16" fillId="0" borderId="11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vertical="center"/>
    </xf>
    <xf numFmtId="176" fontId="17" fillId="0" borderId="12" xfId="0" applyNumberFormat="1" applyFont="1" applyFill="1" applyBorder="1" applyAlignment="1">
      <alignment horizontal="right" vertical="center"/>
    </xf>
    <xf numFmtId="176" fontId="17" fillId="0" borderId="12" xfId="0" applyNumberFormat="1" applyFont="1" applyFill="1" applyBorder="1" applyAlignment="1">
      <alignment horizontal="right" vertical="center" wrapText="1"/>
    </xf>
    <xf numFmtId="176" fontId="17" fillId="0" borderId="12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2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5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justify" vertical="top"/>
    </xf>
    <xf numFmtId="177" fontId="17" fillId="0" borderId="11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justify" vertical="top"/>
    </xf>
    <xf numFmtId="177" fontId="8" fillId="0" borderId="11" xfId="0" applyNumberFormat="1" applyFont="1" applyFill="1" applyBorder="1" applyAlignment="1">
      <alignment horizontal="right" vertical="top"/>
    </xf>
    <xf numFmtId="177" fontId="5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/>
    </xf>
    <xf numFmtId="0" fontId="58" fillId="0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8" fontId="56" fillId="0" borderId="11" xfId="0" applyNumberFormat="1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62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76" fontId="62" fillId="0" borderId="11" xfId="0" applyNumberFormat="1" applyFont="1" applyFill="1" applyBorder="1" applyAlignment="1">
      <alignment horizontal="right" vertical="center" wrapText="1"/>
    </xf>
    <xf numFmtId="176" fontId="62" fillId="0" borderId="11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showZeros="0" zoomScaleSheetLayoutView="100" workbookViewId="0" topLeftCell="A12">
      <selection activeCell="B40" sqref="B40"/>
    </sheetView>
  </sheetViews>
  <sheetFormatPr defaultColWidth="10.28125" defaultRowHeight="12.75" customHeight="1"/>
  <cols>
    <col min="1" max="1" width="29.7109375" style="0" customWidth="1"/>
    <col min="2" max="2" width="15.8515625" style="129" customWidth="1"/>
    <col min="3" max="3" width="29.57421875" style="0" bestFit="1" customWidth="1"/>
    <col min="4" max="4" width="17.140625" style="48" customWidth="1"/>
    <col min="5" max="5" width="8.00390625" style="0" customWidth="1"/>
  </cols>
  <sheetData>
    <row r="1" spans="1:4" s="128" customFormat="1" ht="13.5">
      <c r="A1" s="31" t="s">
        <v>0</v>
      </c>
      <c r="B1" s="130"/>
      <c r="D1" s="131"/>
    </row>
    <row r="2" spans="1:4" ht="26.25" customHeight="1">
      <c r="A2" s="32" t="s">
        <v>1</v>
      </c>
      <c r="B2" s="132"/>
      <c r="C2" s="32"/>
      <c r="D2" s="32"/>
    </row>
    <row r="3" spans="1:4" ht="13.5" customHeight="1">
      <c r="A3" s="105"/>
      <c r="B3" s="133"/>
      <c r="C3" s="107"/>
      <c r="D3" s="33" t="s">
        <v>2</v>
      </c>
    </row>
    <row r="4" spans="1:4" ht="24.75" customHeight="1">
      <c r="A4" s="34" t="s">
        <v>3</v>
      </c>
      <c r="B4" s="134"/>
      <c r="C4" s="34" t="s">
        <v>4</v>
      </c>
      <c r="D4" s="34"/>
    </row>
    <row r="5" spans="1:4" ht="24.75" customHeight="1">
      <c r="A5" s="34" t="s">
        <v>5</v>
      </c>
      <c r="B5" s="135" t="s">
        <v>6</v>
      </c>
      <c r="C5" s="34" t="s">
        <v>5</v>
      </c>
      <c r="D5" s="34" t="s">
        <v>6</v>
      </c>
    </row>
    <row r="6" spans="1:4" ht="24.75" customHeight="1">
      <c r="A6" s="44" t="s">
        <v>7</v>
      </c>
      <c r="B6" s="42">
        <v>29056.104096</v>
      </c>
      <c r="C6" s="44" t="s">
        <v>8</v>
      </c>
      <c r="D6" s="42">
        <v>10180</v>
      </c>
    </row>
    <row r="7" spans="1:4" ht="24.75" customHeight="1">
      <c r="A7" s="44" t="s">
        <v>9</v>
      </c>
      <c r="B7" s="136"/>
      <c r="C7" s="44" t="s">
        <v>10</v>
      </c>
      <c r="D7" s="42"/>
    </row>
    <row r="8" spans="1:4" ht="24.75" customHeight="1">
      <c r="A8" s="44" t="s">
        <v>11</v>
      </c>
      <c r="B8" s="136"/>
      <c r="C8" s="44" t="s">
        <v>12</v>
      </c>
      <c r="D8" s="42"/>
    </row>
    <row r="9" spans="1:4" ht="24.75" customHeight="1">
      <c r="A9" s="44" t="s">
        <v>13</v>
      </c>
      <c r="B9" s="136"/>
      <c r="C9" s="44" t="s">
        <v>14</v>
      </c>
      <c r="D9" s="42"/>
    </row>
    <row r="10" spans="1:4" ht="24.75" customHeight="1">
      <c r="A10" s="44" t="s">
        <v>15</v>
      </c>
      <c r="B10" s="136"/>
      <c r="C10" s="44" t="s">
        <v>16</v>
      </c>
      <c r="D10" s="42"/>
    </row>
    <row r="11" spans="1:4" ht="24.75" customHeight="1">
      <c r="A11" s="44" t="s">
        <v>17</v>
      </c>
      <c r="B11" s="136"/>
      <c r="C11" s="44" t="s">
        <v>18</v>
      </c>
      <c r="D11" s="42"/>
    </row>
    <row r="12" spans="1:4" ht="24.75" customHeight="1">
      <c r="A12" s="44" t="s">
        <v>19</v>
      </c>
      <c r="B12" s="136"/>
      <c r="C12" s="44" t="s">
        <v>20</v>
      </c>
      <c r="D12" s="89">
        <v>934.8476</v>
      </c>
    </row>
    <row r="13" spans="1:4" ht="24.75" customHeight="1">
      <c r="A13" s="44" t="s">
        <v>21</v>
      </c>
      <c r="B13" s="136"/>
      <c r="C13" s="44" t="s">
        <v>22</v>
      </c>
      <c r="D13" s="89">
        <v>50.78099900000001</v>
      </c>
    </row>
    <row r="14" spans="1:4" ht="24.75" customHeight="1">
      <c r="A14" s="44" t="s">
        <v>23</v>
      </c>
      <c r="B14" s="136"/>
      <c r="C14" s="44" t="s">
        <v>24</v>
      </c>
      <c r="D14" s="89"/>
    </row>
    <row r="15" spans="1:4" ht="24.75" customHeight="1">
      <c r="A15" s="44" t="s">
        <v>25</v>
      </c>
      <c r="B15" s="136"/>
      <c r="C15" s="44" t="s">
        <v>26</v>
      </c>
      <c r="D15" s="89">
        <v>34.721714999999996</v>
      </c>
    </row>
    <row r="16" spans="1:4" ht="24.75" customHeight="1">
      <c r="A16" s="44" t="s">
        <v>27</v>
      </c>
      <c r="B16" s="136"/>
      <c r="C16" s="44" t="s">
        <v>28</v>
      </c>
      <c r="D16" s="89"/>
    </row>
    <row r="17" spans="1:4" ht="24.75" customHeight="1">
      <c r="A17" s="44" t="s">
        <v>29</v>
      </c>
      <c r="B17" s="137"/>
      <c r="C17" s="44" t="s">
        <v>30</v>
      </c>
      <c r="D17" s="89"/>
    </row>
    <row r="18" spans="1:4" ht="24.75" customHeight="1">
      <c r="A18" s="44"/>
      <c r="B18" s="137"/>
      <c r="C18" s="44" t="s">
        <v>31</v>
      </c>
      <c r="D18" s="89"/>
    </row>
    <row r="19" spans="1:4" ht="24.75" customHeight="1">
      <c r="A19" s="44"/>
      <c r="B19" s="137"/>
      <c r="C19" s="44" t="s">
        <v>32</v>
      </c>
      <c r="D19" s="89">
        <v>8660.7083</v>
      </c>
    </row>
    <row r="20" spans="1:4" ht="24.75" customHeight="1">
      <c r="A20" s="44"/>
      <c r="B20" s="137"/>
      <c r="C20" s="44" t="s">
        <v>33</v>
      </c>
      <c r="D20" s="89">
        <v>605</v>
      </c>
    </row>
    <row r="21" spans="1:4" ht="24.75" customHeight="1">
      <c r="A21" s="44"/>
      <c r="B21" s="137"/>
      <c r="C21" s="44" t="s">
        <v>34</v>
      </c>
      <c r="D21" s="89">
        <v>10437.534422</v>
      </c>
    </row>
    <row r="22" spans="1:4" ht="24.75" customHeight="1">
      <c r="A22" s="44"/>
      <c r="B22" s="137"/>
      <c r="C22" s="44" t="s">
        <v>35</v>
      </c>
      <c r="D22" s="89"/>
    </row>
    <row r="23" spans="1:4" ht="24.75" customHeight="1">
      <c r="A23" s="44"/>
      <c r="B23" s="137"/>
      <c r="C23" s="44" t="s">
        <v>36</v>
      </c>
      <c r="D23" s="89"/>
    </row>
    <row r="24" spans="1:4" ht="24.75" customHeight="1">
      <c r="A24" s="44"/>
      <c r="B24" s="137"/>
      <c r="C24" s="44" t="s">
        <v>37</v>
      </c>
      <c r="D24" s="89"/>
    </row>
    <row r="25" spans="1:4" ht="24.75" customHeight="1">
      <c r="A25" s="44"/>
      <c r="B25" s="137"/>
      <c r="C25" s="44" t="s">
        <v>38</v>
      </c>
      <c r="D25" s="89">
        <v>36.066959999999995</v>
      </c>
    </row>
    <row r="26" spans="1:4" ht="24.75" customHeight="1">
      <c r="A26" s="44"/>
      <c r="B26" s="137"/>
      <c r="C26" s="44" t="s">
        <v>39</v>
      </c>
      <c r="D26" s="89"/>
    </row>
    <row r="27" spans="1:4" ht="24.75" customHeight="1">
      <c r="A27" s="44"/>
      <c r="B27" s="137"/>
      <c r="C27" s="44" t="s">
        <v>40</v>
      </c>
      <c r="D27" s="89"/>
    </row>
    <row r="28" spans="1:4" ht="24.75" customHeight="1">
      <c r="A28" s="44"/>
      <c r="B28" s="137"/>
      <c r="C28" s="44" t="s">
        <v>41</v>
      </c>
      <c r="D28" s="89"/>
    </row>
    <row r="29" spans="1:4" ht="24.75" customHeight="1">
      <c r="A29" s="44"/>
      <c r="B29" s="137"/>
      <c r="C29" s="44" t="s">
        <v>42</v>
      </c>
      <c r="D29" s="89"/>
    </row>
    <row r="30" spans="1:4" ht="24.75" customHeight="1">
      <c r="A30" s="44"/>
      <c r="B30" s="137"/>
      <c r="C30" s="44" t="s">
        <v>43</v>
      </c>
      <c r="D30" s="89"/>
    </row>
    <row r="31" spans="1:4" ht="24.75" customHeight="1">
      <c r="A31" s="44"/>
      <c r="B31" s="137"/>
      <c r="C31" s="44" t="s">
        <v>44</v>
      </c>
      <c r="D31" s="89"/>
    </row>
    <row r="32" spans="1:4" ht="24.75" customHeight="1">
      <c r="A32" s="44"/>
      <c r="B32" s="137"/>
      <c r="C32" s="44" t="s">
        <v>45</v>
      </c>
      <c r="D32" s="89"/>
    </row>
    <row r="33" spans="1:4" ht="24.75" customHeight="1">
      <c r="A33" s="44"/>
      <c r="B33" s="138"/>
      <c r="C33" s="44" t="s">
        <v>46</v>
      </c>
      <c r="D33" s="89"/>
    </row>
    <row r="34" spans="1:4" ht="24.75" customHeight="1">
      <c r="A34" s="44"/>
      <c r="B34" s="138"/>
      <c r="C34" s="44" t="s">
        <v>47</v>
      </c>
      <c r="D34" s="89"/>
    </row>
    <row r="35" spans="1:4" ht="24.75" customHeight="1">
      <c r="A35" s="44"/>
      <c r="B35" s="138"/>
      <c r="C35" s="44"/>
      <c r="D35" s="109"/>
    </row>
    <row r="36" spans="1:4" ht="24.75" customHeight="1">
      <c r="A36" s="44"/>
      <c r="B36" s="138"/>
      <c r="C36" s="44"/>
      <c r="D36" s="109"/>
    </row>
    <row r="37" spans="1:4" ht="24.75" customHeight="1">
      <c r="A37" s="34" t="s">
        <v>48</v>
      </c>
      <c r="B37" s="88">
        <f>B6</f>
        <v>29056.104096</v>
      </c>
      <c r="C37" s="34" t="s">
        <v>49</v>
      </c>
      <c r="D37" s="42">
        <f>SUM(D6:D36)</f>
        <v>30939.659996000002</v>
      </c>
    </row>
    <row r="38" spans="1:4" ht="24.75" customHeight="1">
      <c r="A38" s="34"/>
      <c r="B38" s="138"/>
      <c r="C38" s="34"/>
      <c r="D38" s="41"/>
    </row>
    <row r="39" spans="1:4" ht="24.75" customHeight="1">
      <c r="A39" s="44" t="s">
        <v>50</v>
      </c>
      <c r="B39" s="88">
        <f>B40</f>
        <v>1883.5559</v>
      </c>
      <c r="C39" s="44" t="s">
        <v>51</v>
      </c>
      <c r="D39" s="42"/>
    </row>
    <row r="40" spans="1:4" ht="24.75" customHeight="1">
      <c r="A40" s="44" t="s">
        <v>52</v>
      </c>
      <c r="B40" s="88">
        <v>1883.5559</v>
      </c>
      <c r="C40" s="44"/>
      <c r="D40" s="109"/>
    </row>
    <row r="41" spans="1:4" ht="24.75" customHeight="1">
      <c r="A41" s="44" t="s">
        <v>53</v>
      </c>
      <c r="B41" s="88"/>
      <c r="C41" s="44"/>
      <c r="D41" s="109"/>
    </row>
    <row r="42" spans="1:4" ht="24.75" customHeight="1">
      <c r="A42" s="44" t="s">
        <v>54</v>
      </c>
      <c r="B42" s="88"/>
      <c r="C42" s="44"/>
      <c r="D42" s="109"/>
    </row>
    <row r="43" spans="1:4" ht="24.75" customHeight="1">
      <c r="A43" s="44" t="s">
        <v>55</v>
      </c>
      <c r="B43" s="88"/>
      <c r="C43" s="44"/>
      <c r="D43" s="109"/>
    </row>
    <row r="44" spans="1:4" ht="24.75" customHeight="1">
      <c r="A44" s="44" t="s">
        <v>56</v>
      </c>
      <c r="B44" s="88"/>
      <c r="C44" s="44"/>
      <c r="D44" s="109"/>
    </row>
    <row r="45" spans="1:4" ht="24.75" customHeight="1">
      <c r="A45" s="44" t="s">
        <v>57</v>
      </c>
      <c r="B45" s="136"/>
      <c r="C45" s="44"/>
      <c r="D45" s="109"/>
    </row>
    <row r="46" spans="1:4" ht="24.75" customHeight="1">
      <c r="A46" s="44" t="s">
        <v>58</v>
      </c>
      <c r="B46" s="136"/>
      <c r="C46" s="44"/>
      <c r="D46" s="109"/>
    </row>
    <row r="47" spans="1:4" ht="24.75" customHeight="1">
      <c r="A47" s="44"/>
      <c r="B47" s="137"/>
      <c r="C47" s="110"/>
      <c r="D47" s="109"/>
    </row>
    <row r="48" spans="1:4" ht="24.75" customHeight="1">
      <c r="A48" s="110"/>
      <c r="B48" s="137"/>
      <c r="C48" s="110"/>
      <c r="D48" s="109"/>
    </row>
    <row r="49" spans="1:4" ht="24.75" customHeight="1">
      <c r="A49" s="34" t="s">
        <v>59</v>
      </c>
      <c r="B49" s="88">
        <f>B39+B37</f>
        <v>30939.659996</v>
      </c>
      <c r="C49" s="34" t="s">
        <v>60</v>
      </c>
      <c r="D49" s="41">
        <f>D37</f>
        <v>30939.659996000002</v>
      </c>
    </row>
    <row r="50" ht="12.75" customHeight="1">
      <c r="A50" t="s">
        <v>61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1" width="10.8515625" style="47" customWidth="1"/>
    <col min="2" max="2" width="28.7109375" style="48" customWidth="1"/>
    <col min="3" max="3" width="12.00390625" style="48" customWidth="1"/>
    <col min="4" max="4" width="16.28125" style="48" customWidth="1"/>
    <col min="5" max="5" width="18.28125" style="48" customWidth="1"/>
    <col min="6" max="6" width="9.140625" style="47" customWidth="1"/>
    <col min="7" max="16384" width="9.140625" style="48" customWidth="1"/>
  </cols>
  <sheetData>
    <row r="1" ht="13.5">
      <c r="A1" s="49" t="s">
        <v>226</v>
      </c>
    </row>
    <row r="2" spans="1:5" ht="42" customHeight="1">
      <c r="A2" s="50" t="s">
        <v>227</v>
      </c>
      <c r="B2" s="51"/>
      <c r="C2" s="51"/>
      <c r="D2" s="51"/>
      <c r="E2" s="51"/>
    </row>
    <row r="3" spans="1:7" ht="24" customHeight="1">
      <c r="A3" s="52"/>
      <c r="B3" s="53"/>
      <c r="C3" s="53"/>
      <c r="D3" s="53"/>
      <c r="E3" s="33" t="s">
        <v>2</v>
      </c>
      <c r="F3" s="33"/>
      <c r="G3" s="33"/>
    </row>
    <row r="4" spans="1:5" ht="21.75" customHeight="1">
      <c r="A4" s="54" t="s">
        <v>228</v>
      </c>
      <c r="B4" s="54" t="s">
        <v>5</v>
      </c>
      <c r="C4" s="54" t="s">
        <v>96</v>
      </c>
      <c r="D4" s="54" t="s">
        <v>77</v>
      </c>
      <c r="E4" s="54" t="s">
        <v>78</v>
      </c>
    </row>
    <row r="5" spans="1:5" ht="21.75" customHeight="1">
      <c r="A5" s="54" t="s">
        <v>64</v>
      </c>
      <c r="B5" s="54" t="s">
        <v>64</v>
      </c>
      <c r="C5" s="55">
        <v>1</v>
      </c>
      <c r="D5" s="55">
        <v>2</v>
      </c>
      <c r="E5" s="55">
        <v>3</v>
      </c>
    </row>
    <row r="6" spans="1:5" ht="21.75" customHeight="1">
      <c r="A6" s="56"/>
      <c r="B6" s="57" t="s">
        <v>80</v>
      </c>
      <c r="C6" s="58">
        <f>D6+E6</f>
        <v>87.91972200000001</v>
      </c>
      <c r="D6" s="58">
        <f>SUM(D7:D24)</f>
        <v>87.91972200000001</v>
      </c>
      <c r="E6" s="58">
        <f>SUM(E7:E24)</f>
        <v>0</v>
      </c>
    </row>
    <row r="7" spans="1:5" ht="21.75" customHeight="1">
      <c r="A7" s="56">
        <v>1</v>
      </c>
      <c r="B7" s="57" t="s">
        <v>229</v>
      </c>
      <c r="C7" s="58">
        <f aca="true" t="shared" si="0" ref="C7:C24">D7+E7</f>
        <v>14.3</v>
      </c>
      <c r="D7" s="58">
        <v>14.3</v>
      </c>
      <c r="E7" s="59">
        <v>0</v>
      </c>
    </row>
    <row r="8" spans="1:5" ht="21.75" customHeight="1">
      <c r="A8" s="56">
        <v>2</v>
      </c>
      <c r="B8" s="57" t="s">
        <v>230</v>
      </c>
      <c r="C8" s="58">
        <f t="shared" si="0"/>
        <v>2.25</v>
      </c>
      <c r="D8" s="58">
        <v>2.25</v>
      </c>
      <c r="E8" s="59">
        <v>0</v>
      </c>
    </row>
    <row r="9" spans="1:5" ht="21.75" customHeight="1">
      <c r="A9" s="56">
        <v>3</v>
      </c>
      <c r="B9" s="57" t="s">
        <v>231</v>
      </c>
      <c r="C9" s="58">
        <f t="shared" si="0"/>
        <v>0</v>
      </c>
      <c r="D9" s="58">
        <v>0</v>
      </c>
      <c r="E9" s="59">
        <v>0</v>
      </c>
    </row>
    <row r="10" spans="1:5" ht="21.75" customHeight="1">
      <c r="A10" s="56">
        <v>4</v>
      </c>
      <c r="B10" s="57" t="s">
        <v>232</v>
      </c>
      <c r="C10" s="58">
        <f t="shared" si="0"/>
        <v>0</v>
      </c>
      <c r="D10" s="58">
        <v>0</v>
      </c>
      <c r="E10" s="59">
        <v>0</v>
      </c>
    </row>
    <row r="11" spans="1:5" ht="21.75" customHeight="1">
      <c r="A11" s="56">
        <v>5</v>
      </c>
      <c r="B11" s="57" t="s">
        <v>233</v>
      </c>
      <c r="C11" s="58">
        <f t="shared" si="0"/>
        <v>1</v>
      </c>
      <c r="D11" s="58">
        <v>1</v>
      </c>
      <c r="E11" s="59">
        <v>0</v>
      </c>
    </row>
    <row r="12" spans="1:5" ht="21.75" customHeight="1">
      <c r="A12" s="56">
        <v>6</v>
      </c>
      <c r="B12" s="57" t="s">
        <v>234</v>
      </c>
      <c r="C12" s="58">
        <f t="shared" si="0"/>
        <v>0</v>
      </c>
      <c r="D12" s="58">
        <v>0</v>
      </c>
      <c r="E12" s="59">
        <v>0</v>
      </c>
    </row>
    <row r="13" spans="1:5" ht="21.75" customHeight="1">
      <c r="A13" s="56">
        <v>7</v>
      </c>
      <c r="B13" s="57" t="s">
        <v>235</v>
      </c>
      <c r="C13" s="58">
        <f t="shared" si="0"/>
        <v>0</v>
      </c>
      <c r="D13" s="58">
        <v>0</v>
      </c>
      <c r="E13" s="59">
        <v>0</v>
      </c>
    </row>
    <row r="14" spans="1:5" ht="21.75" customHeight="1">
      <c r="A14" s="56">
        <v>8</v>
      </c>
      <c r="B14" s="57" t="s">
        <v>236</v>
      </c>
      <c r="C14" s="58">
        <f t="shared" si="0"/>
        <v>20.25</v>
      </c>
      <c r="D14" s="58">
        <v>20.25</v>
      </c>
      <c r="E14" s="59">
        <v>0</v>
      </c>
    </row>
    <row r="15" spans="1:5" ht="21.75" customHeight="1">
      <c r="A15" s="56">
        <v>9</v>
      </c>
      <c r="B15" s="57" t="s">
        <v>237</v>
      </c>
      <c r="C15" s="58">
        <f t="shared" si="0"/>
        <v>1.5</v>
      </c>
      <c r="D15" s="58">
        <v>1.5</v>
      </c>
      <c r="E15" s="59">
        <v>0</v>
      </c>
    </row>
    <row r="16" spans="1:5" ht="21.75" customHeight="1">
      <c r="A16" s="56">
        <v>10</v>
      </c>
      <c r="B16" s="57" t="s">
        <v>238</v>
      </c>
      <c r="C16" s="58">
        <f t="shared" si="0"/>
        <v>4</v>
      </c>
      <c r="D16" s="58">
        <v>4</v>
      </c>
      <c r="E16" s="59">
        <v>0</v>
      </c>
    </row>
    <row r="17" spans="1:5" ht="21.75" customHeight="1">
      <c r="A17" s="56">
        <v>11</v>
      </c>
      <c r="B17" s="57" t="s">
        <v>239</v>
      </c>
      <c r="C17" s="58">
        <f t="shared" si="0"/>
        <v>0</v>
      </c>
      <c r="D17" s="58">
        <v>0</v>
      </c>
      <c r="E17" s="59">
        <v>0</v>
      </c>
    </row>
    <row r="18" spans="1:5" ht="21.75" customHeight="1">
      <c r="A18" s="56">
        <v>12</v>
      </c>
      <c r="B18" s="57" t="s">
        <v>240</v>
      </c>
      <c r="C18" s="58">
        <f t="shared" si="0"/>
        <v>3.2157720000000003</v>
      </c>
      <c r="D18" s="58">
        <v>3.2157720000000003</v>
      </c>
      <c r="E18" s="59">
        <v>0</v>
      </c>
    </row>
    <row r="19" spans="1:5" ht="21.75" customHeight="1">
      <c r="A19" s="56">
        <v>13</v>
      </c>
      <c r="B19" s="57" t="s">
        <v>241</v>
      </c>
      <c r="C19" s="58">
        <f t="shared" si="0"/>
        <v>0</v>
      </c>
      <c r="D19" s="58">
        <v>0</v>
      </c>
      <c r="E19" s="59">
        <v>0</v>
      </c>
    </row>
    <row r="20" spans="1:5" ht="21.75" customHeight="1">
      <c r="A20" s="56">
        <v>14</v>
      </c>
      <c r="B20" s="57" t="s">
        <v>242</v>
      </c>
      <c r="C20" s="58">
        <f t="shared" si="0"/>
        <v>7.51395</v>
      </c>
      <c r="D20" s="58">
        <v>7.51395</v>
      </c>
      <c r="E20" s="59">
        <v>0</v>
      </c>
    </row>
    <row r="21" spans="1:5" ht="21.75" customHeight="1">
      <c r="A21" s="56">
        <v>15</v>
      </c>
      <c r="B21" s="57" t="s">
        <v>243</v>
      </c>
      <c r="C21" s="58">
        <f t="shared" si="0"/>
        <v>0</v>
      </c>
      <c r="D21" s="58">
        <v>0</v>
      </c>
      <c r="E21" s="59">
        <v>0</v>
      </c>
    </row>
    <row r="22" spans="1:5" ht="21.75" customHeight="1">
      <c r="A22" s="56">
        <v>16</v>
      </c>
      <c r="B22" s="57" t="s">
        <v>244</v>
      </c>
      <c r="C22" s="58">
        <f t="shared" si="0"/>
        <v>33.89</v>
      </c>
      <c r="D22" s="58">
        <v>33.89</v>
      </c>
      <c r="E22" s="59">
        <v>0</v>
      </c>
    </row>
    <row r="23" spans="1:5" ht="21.75" customHeight="1">
      <c r="A23" s="56">
        <v>17</v>
      </c>
      <c r="B23" s="57" t="s">
        <v>245</v>
      </c>
      <c r="C23" s="58">
        <f t="shared" si="0"/>
        <v>0</v>
      </c>
      <c r="D23" s="58">
        <v>0</v>
      </c>
      <c r="E23" s="59">
        <v>0</v>
      </c>
    </row>
    <row r="24" spans="1:5" ht="21.75" customHeight="1">
      <c r="A24" s="56">
        <v>18</v>
      </c>
      <c r="B24" s="57" t="s">
        <v>246</v>
      </c>
      <c r="C24" s="58">
        <f t="shared" si="0"/>
        <v>0</v>
      </c>
      <c r="D24" s="58">
        <v>0</v>
      </c>
      <c r="E24" s="59">
        <v>0</v>
      </c>
    </row>
    <row r="25" ht="12.75">
      <c r="A25" s="30" t="s">
        <v>61</v>
      </c>
    </row>
    <row r="30" ht="12.75">
      <c r="E30" s="60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4" sqref="A4:E18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31" t="s">
        <v>247</v>
      </c>
    </row>
    <row r="2" spans="1:5" ht="24.75" customHeight="1">
      <c r="A2" s="32" t="s">
        <v>248</v>
      </c>
      <c r="B2" s="32"/>
      <c r="C2" s="32"/>
      <c r="D2" s="32"/>
      <c r="E2" s="32"/>
    </row>
    <row r="3" ht="24.75" customHeight="1">
      <c r="E3" s="33" t="s">
        <v>2</v>
      </c>
    </row>
    <row r="4" spans="1:5" ht="24.75" customHeight="1">
      <c r="A4" s="34" t="s">
        <v>75</v>
      </c>
      <c r="B4" s="34"/>
      <c r="C4" s="34" t="s">
        <v>114</v>
      </c>
      <c r="D4" s="34"/>
      <c r="E4" s="34"/>
    </row>
    <row r="5" spans="1:5" ht="24.75" customHeight="1">
      <c r="A5" s="34" t="s">
        <v>118</v>
      </c>
      <c r="B5" s="34" t="s">
        <v>119</v>
      </c>
      <c r="C5" s="34" t="s">
        <v>96</v>
      </c>
      <c r="D5" s="34" t="s">
        <v>77</v>
      </c>
      <c r="E5" s="34" t="s">
        <v>78</v>
      </c>
    </row>
    <row r="6" spans="1:5" ht="24.75" customHeight="1">
      <c r="A6" s="34"/>
      <c r="B6" s="35" t="s">
        <v>96</v>
      </c>
      <c r="C6" s="34">
        <v>0</v>
      </c>
      <c r="D6" s="34"/>
      <c r="E6" s="34"/>
    </row>
    <row r="7" spans="1:5" ht="24.75" customHeight="1">
      <c r="A7" s="36">
        <v>206</v>
      </c>
      <c r="B7" s="37" t="s">
        <v>249</v>
      </c>
      <c r="C7" s="38">
        <v>0</v>
      </c>
      <c r="D7" s="39"/>
      <c r="E7" s="39"/>
    </row>
    <row r="8" spans="1:5" ht="24.75" customHeight="1">
      <c r="A8" s="40">
        <v>20610</v>
      </c>
      <c r="B8" s="37" t="s">
        <v>250</v>
      </c>
      <c r="C8" s="41">
        <v>0</v>
      </c>
      <c r="D8" s="42"/>
      <c r="E8" s="42"/>
    </row>
    <row r="9" spans="1:5" ht="24.75" customHeight="1">
      <c r="A9" s="43">
        <v>2061001</v>
      </c>
      <c r="B9" s="44" t="s">
        <v>251</v>
      </c>
      <c r="C9" s="41">
        <v>0</v>
      </c>
      <c r="D9" s="42"/>
      <c r="E9" s="42"/>
    </row>
    <row r="10" spans="1:5" ht="24.75" customHeight="1">
      <c r="A10" s="43">
        <v>2061002</v>
      </c>
      <c r="B10" s="44" t="s">
        <v>252</v>
      </c>
      <c r="C10" s="41">
        <v>0</v>
      </c>
      <c r="D10" s="42"/>
      <c r="E10" s="42"/>
    </row>
    <row r="11" spans="1:5" ht="24.75" customHeight="1">
      <c r="A11" s="43">
        <v>2061003</v>
      </c>
      <c r="B11" s="44" t="s">
        <v>253</v>
      </c>
      <c r="C11" s="41">
        <v>0</v>
      </c>
      <c r="D11" s="42"/>
      <c r="E11" s="42"/>
    </row>
    <row r="12" spans="1:5" ht="24.75" customHeight="1">
      <c r="A12" s="45" t="s">
        <v>254</v>
      </c>
      <c r="B12" s="46" t="s">
        <v>255</v>
      </c>
      <c r="C12" s="38"/>
      <c r="D12" s="39"/>
      <c r="E12" s="39"/>
    </row>
    <row r="13" spans="1:5" ht="24.75" customHeight="1">
      <c r="A13" s="36"/>
      <c r="B13" s="44"/>
      <c r="C13" s="38"/>
      <c r="D13" s="39"/>
      <c r="E13" s="39"/>
    </row>
    <row r="14" spans="1:5" ht="24.75" customHeight="1">
      <c r="A14" s="37"/>
      <c r="B14" s="37"/>
      <c r="C14" s="38"/>
      <c r="D14" s="39"/>
      <c r="E14" s="39"/>
    </row>
    <row r="15" spans="1:5" ht="24.75" customHeight="1">
      <c r="A15" s="44"/>
      <c r="B15" s="44"/>
      <c r="C15" s="41"/>
      <c r="D15" s="42"/>
      <c r="E15" s="42"/>
    </row>
    <row r="16" spans="1:5" ht="24.75" customHeight="1">
      <c r="A16" s="37"/>
      <c r="B16" s="37"/>
      <c r="C16" s="38"/>
      <c r="D16" s="39"/>
      <c r="E16" s="39"/>
    </row>
    <row r="17" spans="1:5" ht="24.75" customHeight="1">
      <c r="A17" s="37"/>
      <c r="B17" s="37"/>
      <c r="C17" s="38"/>
      <c r="D17" s="39"/>
      <c r="E17" s="39"/>
    </row>
    <row r="18" spans="1:5" ht="24.75" customHeight="1">
      <c r="A18" s="44"/>
      <c r="B18" s="44"/>
      <c r="C18" s="41"/>
      <c r="D18" s="42"/>
      <c r="E18" s="42"/>
    </row>
    <row r="19" ht="12.75">
      <c r="A19" s="30" t="s">
        <v>61</v>
      </c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SheetLayoutView="100" workbookViewId="0" topLeftCell="A1">
      <selection activeCell="A3" sqref="A3:E10"/>
    </sheetView>
  </sheetViews>
  <sheetFormatPr defaultColWidth="10.28125" defaultRowHeight="12.75"/>
  <cols>
    <col min="1" max="1" width="28.57421875" style="12" customWidth="1"/>
    <col min="2" max="2" width="34.28125" style="13" customWidth="1"/>
    <col min="3" max="3" width="20.421875" style="12" customWidth="1"/>
    <col min="4" max="4" width="21.7109375" style="12" customWidth="1"/>
    <col min="5" max="5" width="19.7109375" style="12" customWidth="1"/>
    <col min="6" max="16384" width="10.28125" style="12" customWidth="1"/>
  </cols>
  <sheetData>
    <row r="1" spans="1:5" s="12" customFormat="1" ht="22.5" customHeight="1">
      <c r="A1" s="3" t="s">
        <v>256</v>
      </c>
      <c r="B1" s="14"/>
      <c r="C1" s="15"/>
      <c r="D1" s="15"/>
      <c r="E1" s="15"/>
    </row>
    <row r="2" spans="1:5" s="12" customFormat="1" ht="24.75" customHeight="1">
      <c r="A2" s="16" t="s">
        <v>257</v>
      </c>
      <c r="B2" s="17"/>
      <c r="C2" s="18"/>
      <c r="D2" s="18"/>
      <c r="E2" s="18"/>
    </row>
    <row r="3" spans="1:5" s="12" customFormat="1" ht="22.5" customHeight="1">
      <c r="A3" s="19"/>
      <c r="B3" s="20" t="s">
        <v>2</v>
      </c>
      <c r="C3" s="21"/>
      <c r="D3" s="21"/>
      <c r="E3" s="21"/>
    </row>
    <row r="4" spans="1:5" s="12" customFormat="1" ht="22.5" customHeight="1">
      <c r="A4" s="22" t="s">
        <v>258</v>
      </c>
      <c r="B4" s="23"/>
      <c r="C4" s="22" t="s">
        <v>259</v>
      </c>
      <c r="D4" s="23"/>
      <c r="E4" s="23"/>
    </row>
    <row r="5" spans="1:5" s="12" customFormat="1" ht="22.5" customHeight="1">
      <c r="A5" s="22" t="s">
        <v>118</v>
      </c>
      <c r="B5" s="22" t="s">
        <v>119</v>
      </c>
      <c r="C5" s="22" t="s">
        <v>96</v>
      </c>
      <c r="D5" s="22" t="s">
        <v>260</v>
      </c>
      <c r="E5" s="22" t="s">
        <v>78</v>
      </c>
    </row>
    <row r="6" spans="1:5" s="12" customFormat="1" ht="22.5" customHeight="1">
      <c r="A6" s="24" t="s">
        <v>96</v>
      </c>
      <c r="B6" s="25"/>
      <c r="C6" s="26">
        <v>0</v>
      </c>
      <c r="D6" s="26"/>
      <c r="E6" s="26"/>
    </row>
    <row r="7" spans="1:5" s="12" customFormat="1" ht="24" customHeight="1">
      <c r="A7" s="27">
        <v>22301</v>
      </c>
      <c r="B7" s="28" t="s">
        <v>261</v>
      </c>
      <c r="C7" s="26">
        <v>0</v>
      </c>
      <c r="D7" s="26"/>
      <c r="E7" s="26"/>
    </row>
    <row r="8" spans="1:5" s="12" customFormat="1" ht="24" customHeight="1">
      <c r="A8" s="27">
        <v>22302</v>
      </c>
      <c r="B8" s="28" t="s">
        <v>262</v>
      </c>
      <c r="C8" s="26">
        <v>0</v>
      </c>
      <c r="D8" s="26"/>
      <c r="E8" s="26"/>
    </row>
    <row r="9" spans="1:5" s="12" customFormat="1" ht="24" customHeight="1">
      <c r="A9" s="27">
        <v>22303</v>
      </c>
      <c r="B9" s="28" t="s">
        <v>263</v>
      </c>
      <c r="C9" s="26">
        <v>0</v>
      </c>
      <c r="D9" s="26"/>
      <c r="E9" s="26"/>
    </row>
    <row r="10" spans="1:5" ht="24" customHeight="1">
      <c r="A10" s="27">
        <v>22399</v>
      </c>
      <c r="B10" s="28" t="s">
        <v>264</v>
      </c>
      <c r="C10" s="26">
        <v>0</v>
      </c>
      <c r="D10" s="29"/>
      <c r="E10" s="29"/>
    </row>
    <row r="11" ht="12.75">
      <c r="A11" s="30" t="s">
        <v>61</v>
      </c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fitToHeight="0" fitToWidth="1" orientation="portrait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SheetLayoutView="100" workbookViewId="0" topLeftCell="A1">
      <selection activeCell="B29" sqref="B29"/>
    </sheetView>
  </sheetViews>
  <sheetFormatPr defaultColWidth="11.421875" defaultRowHeight="12.75"/>
  <cols>
    <col min="1" max="1" width="33.28125" style="2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3" t="s">
        <v>265</v>
      </c>
      <c r="B1" s="4"/>
      <c r="C1" s="4"/>
      <c r="D1" s="4"/>
      <c r="E1" s="4"/>
    </row>
    <row r="2" spans="1:5" s="1" customFormat="1" ht="39.75" customHeight="1">
      <c r="A2" s="5" t="s">
        <v>266</v>
      </c>
      <c r="B2" s="5"/>
      <c r="C2" s="5"/>
      <c r="D2" s="5"/>
      <c r="E2" s="5"/>
    </row>
    <row r="3" spans="1:5" s="1" customFormat="1" ht="22.5" customHeight="1">
      <c r="A3" s="6"/>
      <c r="B3" s="7"/>
      <c r="C3" s="7"/>
      <c r="D3" s="7"/>
      <c r="E3" s="8" t="s">
        <v>2</v>
      </c>
    </row>
    <row r="4" spans="1:5" s="1" customFormat="1" ht="22.5" customHeight="1">
      <c r="A4" s="9" t="s">
        <v>95</v>
      </c>
      <c r="B4" s="9" t="s">
        <v>96</v>
      </c>
      <c r="C4" s="9" t="s">
        <v>267</v>
      </c>
      <c r="D4" s="9" t="s">
        <v>268</v>
      </c>
      <c r="E4" s="9" t="s">
        <v>269</v>
      </c>
    </row>
    <row r="5" spans="1:5" s="1" customFormat="1" ht="30" customHeight="1">
      <c r="A5" s="9" t="s">
        <v>110</v>
      </c>
      <c r="B5" s="10">
        <v>0</v>
      </c>
      <c r="C5" s="10">
        <v>0</v>
      </c>
      <c r="D5" s="10">
        <v>0</v>
      </c>
      <c r="E5" s="10">
        <v>0</v>
      </c>
    </row>
    <row r="6" ht="12.75">
      <c r="A6" s="11" t="s">
        <v>61</v>
      </c>
    </row>
  </sheetData>
  <sheetProtection/>
  <mergeCells count="1">
    <mergeCell ref="A2:E2"/>
  </mergeCells>
  <printOptions/>
  <pageMargins left="0.75" right="0.75" top="1" bottom="1" header="0.5" footer="0.5"/>
  <pageSetup fitToHeight="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="130" zoomScaleNormal="130" zoomScaleSheetLayoutView="100" workbookViewId="0" topLeftCell="A6">
      <selection activeCell="G25" sqref="G25"/>
    </sheetView>
  </sheetViews>
  <sheetFormatPr defaultColWidth="9.140625" defaultRowHeight="12.75"/>
  <cols>
    <col min="1" max="1" width="55.28125" style="48" customWidth="1"/>
    <col min="2" max="2" width="20.7109375" style="48" customWidth="1"/>
    <col min="3" max="3" width="9.140625" style="47" customWidth="1"/>
    <col min="4" max="16384" width="9.140625" style="48" customWidth="1"/>
  </cols>
  <sheetData>
    <row r="1" ht="14.25">
      <c r="A1" s="31" t="s">
        <v>62</v>
      </c>
    </row>
    <row r="2" spans="1:4" ht="22.5">
      <c r="A2" s="120" t="s">
        <v>63</v>
      </c>
      <c r="B2" s="120"/>
      <c r="C2" s="121"/>
      <c r="D2" s="121"/>
    </row>
    <row r="3" spans="1:4" ht="22.5">
      <c r="A3" s="122"/>
      <c r="B3" s="33" t="s">
        <v>2</v>
      </c>
      <c r="C3" s="123"/>
      <c r="D3" s="62"/>
    </row>
    <row r="4" spans="1:2" ht="19.5" customHeight="1">
      <c r="A4" s="54" t="s">
        <v>5</v>
      </c>
      <c r="B4" s="54" t="s">
        <v>6</v>
      </c>
    </row>
    <row r="5" spans="1:2" ht="19.5" customHeight="1">
      <c r="A5" s="54" t="s">
        <v>64</v>
      </c>
      <c r="B5" s="55">
        <v>1</v>
      </c>
    </row>
    <row r="6" spans="1:2" ht="19.5" customHeight="1">
      <c r="A6" s="57" t="s">
        <v>65</v>
      </c>
      <c r="B6" s="42">
        <f>B7</f>
        <v>29056.104096</v>
      </c>
    </row>
    <row r="7" spans="1:2" ht="19.5" customHeight="1">
      <c r="A7" s="57" t="s">
        <v>66</v>
      </c>
      <c r="B7" s="42">
        <v>29056.104096</v>
      </c>
    </row>
    <row r="8" spans="1:2" ht="19.5" customHeight="1">
      <c r="A8" s="57" t="s">
        <v>67</v>
      </c>
      <c r="B8" s="124"/>
    </row>
    <row r="9" spans="1:2" ht="19.5" customHeight="1">
      <c r="A9" s="125" t="s">
        <v>68</v>
      </c>
      <c r="B9" s="124"/>
    </row>
    <row r="10" spans="1:2" ht="19.5" customHeight="1">
      <c r="A10" s="57" t="s">
        <v>15</v>
      </c>
      <c r="B10" s="124"/>
    </row>
    <row r="11" spans="1:2" ht="19.5" customHeight="1">
      <c r="A11" s="125" t="s">
        <v>68</v>
      </c>
      <c r="B11" s="124"/>
    </row>
    <row r="12" spans="1:2" ht="19.5" customHeight="1">
      <c r="A12" s="57" t="s">
        <v>69</v>
      </c>
      <c r="B12" s="124"/>
    </row>
    <row r="13" spans="1:2" ht="19.5" customHeight="1">
      <c r="A13" s="125" t="s">
        <v>68</v>
      </c>
      <c r="B13" s="124"/>
    </row>
    <row r="14" spans="1:2" ht="19.5" customHeight="1">
      <c r="A14" s="57" t="s">
        <v>19</v>
      </c>
      <c r="B14" s="124"/>
    </row>
    <row r="15" spans="1:2" ht="19.5" customHeight="1">
      <c r="A15" s="125" t="s">
        <v>68</v>
      </c>
      <c r="B15" s="124"/>
    </row>
    <row r="16" spans="1:2" ht="19.5" customHeight="1">
      <c r="A16" s="57" t="s">
        <v>21</v>
      </c>
      <c r="B16" s="124"/>
    </row>
    <row r="17" spans="1:2" ht="19.5" customHeight="1">
      <c r="A17" s="125" t="s">
        <v>68</v>
      </c>
      <c r="B17" s="124"/>
    </row>
    <row r="18" spans="1:2" ht="19.5" customHeight="1">
      <c r="A18" s="57" t="s">
        <v>23</v>
      </c>
      <c r="B18" s="124"/>
    </row>
    <row r="19" spans="1:2" ht="19.5" customHeight="1">
      <c r="A19" s="125" t="s">
        <v>68</v>
      </c>
      <c r="B19" s="124"/>
    </row>
    <row r="20" spans="1:2" ht="19.5" customHeight="1">
      <c r="A20" s="57" t="s">
        <v>25</v>
      </c>
      <c r="B20" s="124"/>
    </row>
    <row r="21" spans="1:2" ht="19.5" customHeight="1">
      <c r="A21" s="125" t="s">
        <v>68</v>
      </c>
      <c r="B21" s="124"/>
    </row>
    <row r="22" spans="1:2" ht="19.5" customHeight="1">
      <c r="A22" s="57" t="s">
        <v>27</v>
      </c>
      <c r="B22" s="124"/>
    </row>
    <row r="23" spans="1:2" ht="19.5" customHeight="1">
      <c r="A23" s="125" t="s">
        <v>68</v>
      </c>
      <c r="B23" s="124"/>
    </row>
    <row r="24" spans="1:2" ht="19.5" customHeight="1">
      <c r="A24" s="57" t="s">
        <v>70</v>
      </c>
      <c r="B24" s="42">
        <f>B7</f>
        <v>29056.104096</v>
      </c>
    </row>
    <row r="25" spans="1:2" ht="19.5" customHeight="1">
      <c r="A25" s="126"/>
      <c r="B25" s="124"/>
    </row>
    <row r="26" spans="1:2" ht="19.5" customHeight="1">
      <c r="A26" s="126"/>
      <c r="B26" s="127"/>
    </row>
    <row r="27" spans="1:2" ht="19.5" customHeight="1">
      <c r="A27" s="126"/>
      <c r="B27" s="127"/>
    </row>
    <row r="28" spans="1:2" ht="19.5" customHeight="1">
      <c r="A28" s="126"/>
      <c r="B28" s="127"/>
    </row>
    <row r="29" spans="1:2" ht="19.5" customHeight="1">
      <c r="A29" s="126"/>
      <c r="B29" s="127"/>
    </row>
    <row r="30" spans="1:2" ht="19.5" customHeight="1">
      <c r="A30" s="57" t="s">
        <v>50</v>
      </c>
      <c r="B30" s="42">
        <f>B31</f>
        <v>1883.5559</v>
      </c>
    </row>
    <row r="31" spans="1:2" ht="19.5" customHeight="1">
      <c r="A31" s="57" t="s">
        <v>71</v>
      </c>
      <c r="B31" s="42">
        <v>1883.5559</v>
      </c>
    </row>
    <row r="32" spans="1:2" ht="19.5" customHeight="1">
      <c r="A32" s="57" t="s">
        <v>55</v>
      </c>
      <c r="B32" s="127"/>
    </row>
    <row r="33" spans="1:2" ht="19.5" customHeight="1">
      <c r="A33" s="125" t="s">
        <v>68</v>
      </c>
      <c r="B33" s="127"/>
    </row>
    <row r="34" spans="1:2" ht="19.5" customHeight="1">
      <c r="A34" s="57" t="s">
        <v>72</v>
      </c>
      <c r="B34" s="42">
        <f>B24+B31</f>
        <v>30939.659996</v>
      </c>
    </row>
    <row r="35" ht="12.75">
      <c r="A35" s="60" t="s">
        <v>61</v>
      </c>
    </row>
  </sheetData>
  <sheetProtection/>
  <mergeCells count="1">
    <mergeCell ref="A2:B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145" zoomScaleNormal="145" zoomScaleSheetLayoutView="100" workbookViewId="0" topLeftCell="A1">
      <selection activeCell="E6" sqref="E6"/>
    </sheetView>
  </sheetViews>
  <sheetFormatPr defaultColWidth="9.140625" defaultRowHeight="12.75"/>
  <cols>
    <col min="1" max="5" width="25.7109375" style="47" customWidth="1"/>
    <col min="6" max="6" width="9.140625" style="69" customWidth="1"/>
  </cols>
  <sheetData>
    <row r="1" ht="13.5">
      <c r="A1" s="31" t="s">
        <v>73</v>
      </c>
    </row>
    <row r="2" spans="1:5" ht="22.5">
      <c r="A2" s="51" t="s">
        <v>74</v>
      </c>
      <c r="B2" s="51"/>
      <c r="C2" s="51"/>
      <c r="D2" s="51"/>
      <c r="E2" s="51"/>
    </row>
    <row r="3" spans="1:5" ht="18" customHeight="1">
      <c r="A3" s="111"/>
      <c r="E3" s="112" t="s">
        <v>2</v>
      </c>
    </row>
    <row r="4" spans="1:5" ht="24" customHeight="1">
      <c r="A4" s="113" t="s">
        <v>75</v>
      </c>
      <c r="B4" s="113" t="s">
        <v>76</v>
      </c>
      <c r="C4" s="113" t="s">
        <v>77</v>
      </c>
      <c r="D4" s="113" t="s">
        <v>78</v>
      </c>
      <c r="E4" s="113" t="s">
        <v>79</v>
      </c>
    </row>
    <row r="5" spans="1:5" ht="24" customHeight="1">
      <c r="A5" s="113" t="s">
        <v>64</v>
      </c>
      <c r="B5" s="113">
        <v>1</v>
      </c>
      <c r="C5" s="113">
        <v>2</v>
      </c>
      <c r="D5" s="113">
        <v>3</v>
      </c>
      <c r="E5" s="113">
        <v>4</v>
      </c>
    </row>
    <row r="6" spans="1:5" ht="24" customHeight="1">
      <c r="A6" s="114" t="s">
        <v>80</v>
      </c>
      <c r="B6" s="115">
        <f>SUM(B7:B14)</f>
        <v>30939.659996000002</v>
      </c>
      <c r="C6" s="115">
        <f>SUM(C7:C14)</f>
        <v>1018.104096</v>
      </c>
      <c r="D6" s="115">
        <f>SUM(D7:D14)</f>
        <v>28038</v>
      </c>
      <c r="E6" s="115">
        <f>SUM(E7:E14)</f>
        <v>1883.5559</v>
      </c>
    </row>
    <row r="7" spans="1:5" ht="24" customHeight="1">
      <c r="A7" s="116" t="s">
        <v>81</v>
      </c>
      <c r="B7" s="117">
        <f>SUM(C7:E7)</f>
        <v>10180</v>
      </c>
      <c r="C7" s="117"/>
      <c r="D7" s="118">
        <v>10180</v>
      </c>
      <c r="E7" s="117"/>
    </row>
    <row r="8" spans="1:5" ht="24" customHeight="1">
      <c r="A8" s="44" t="s">
        <v>82</v>
      </c>
      <c r="B8" s="117">
        <f aca="true" t="shared" si="0" ref="B8:B14">SUM(C8:E8)</f>
        <v>934.8476</v>
      </c>
      <c r="C8" s="117"/>
      <c r="D8" s="118">
        <v>712</v>
      </c>
      <c r="E8" s="117">
        <v>222.8476</v>
      </c>
    </row>
    <row r="9" spans="1:5" ht="24" customHeight="1">
      <c r="A9" s="44" t="s">
        <v>83</v>
      </c>
      <c r="B9" s="117">
        <f t="shared" si="0"/>
        <v>50.780999</v>
      </c>
      <c r="C9" s="117">
        <v>50.780999</v>
      </c>
      <c r="D9" s="117"/>
      <c r="E9" s="117"/>
    </row>
    <row r="10" spans="1:5" ht="24" customHeight="1">
      <c r="A10" s="44" t="s">
        <v>84</v>
      </c>
      <c r="B10" s="117">
        <f t="shared" si="0"/>
        <v>34.721714999999996</v>
      </c>
      <c r="C10" s="117">
        <v>34.721714999999996</v>
      </c>
      <c r="D10" s="117"/>
      <c r="E10" s="117"/>
    </row>
    <row r="11" spans="1:5" ht="24" customHeight="1">
      <c r="A11" s="44" t="s">
        <v>85</v>
      </c>
      <c r="B11" s="117">
        <f t="shared" si="0"/>
        <v>8660.7083</v>
      </c>
      <c r="C11" s="117"/>
      <c r="D11" s="117">
        <v>7000</v>
      </c>
      <c r="E11" s="117">
        <v>1660.7083</v>
      </c>
    </row>
    <row r="12" spans="1:5" ht="24" customHeight="1">
      <c r="A12" s="44" t="s">
        <v>86</v>
      </c>
      <c r="B12" s="117">
        <f t="shared" si="0"/>
        <v>605</v>
      </c>
      <c r="C12" s="117"/>
      <c r="D12" s="117">
        <v>605</v>
      </c>
      <c r="E12" s="117"/>
    </row>
    <row r="13" spans="1:5" ht="24" customHeight="1">
      <c r="A13" s="44" t="s">
        <v>87</v>
      </c>
      <c r="B13" s="117">
        <f t="shared" si="0"/>
        <v>10437.534422</v>
      </c>
      <c r="C13" s="117">
        <v>896.5344220000001</v>
      </c>
      <c r="D13" s="117">
        <v>9541</v>
      </c>
      <c r="E13" s="117"/>
    </row>
    <row r="14" spans="1:5" ht="24" customHeight="1">
      <c r="A14" s="119" t="s">
        <v>88</v>
      </c>
      <c r="B14" s="117">
        <f t="shared" si="0"/>
        <v>36.066959999999995</v>
      </c>
      <c r="C14" s="117">
        <v>36.066959999999995</v>
      </c>
      <c r="D14" s="117"/>
      <c r="E14" s="117"/>
    </row>
    <row r="15" ht="24" customHeight="1">
      <c r="A15" s="67" t="s">
        <v>61</v>
      </c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8">
      <selection activeCell="I19" sqref="I19"/>
    </sheetView>
  </sheetViews>
  <sheetFormatPr defaultColWidth="10.28125" defaultRowHeight="12.75"/>
  <cols>
    <col min="1" max="1" width="29.7109375" style="0" customWidth="1"/>
    <col min="2" max="2" width="15.57421875" style="48" customWidth="1"/>
    <col min="3" max="3" width="28.57421875" style="48" customWidth="1"/>
    <col min="4" max="4" width="15.00390625" style="48" customWidth="1"/>
    <col min="5" max="5" width="8.00390625" style="0" customWidth="1"/>
  </cols>
  <sheetData>
    <row r="1" ht="13.5">
      <c r="A1" s="31" t="s">
        <v>89</v>
      </c>
    </row>
    <row r="2" spans="1:4" ht="24.75" customHeight="1">
      <c r="A2" s="32" t="s">
        <v>90</v>
      </c>
      <c r="B2" s="32"/>
      <c r="C2" s="32"/>
      <c r="D2" s="32"/>
    </row>
    <row r="3" spans="1:4" ht="19.5" customHeight="1">
      <c r="A3" s="105"/>
      <c r="B3" s="106"/>
      <c r="C3" s="107"/>
      <c r="D3" s="33" t="s">
        <v>2</v>
      </c>
    </row>
    <row r="4" spans="1:4" ht="24.75" customHeight="1">
      <c r="A4" s="34" t="s">
        <v>3</v>
      </c>
      <c r="B4" s="34"/>
      <c r="C4" s="34" t="s">
        <v>4</v>
      </c>
      <c r="D4" s="34"/>
    </row>
    <row r="5" spans="1:4" ht="24.75" customHeight="1">
      <c r="A5" s="34" t="s">
        <v>5</v>
      </c>
      <c r="B5" s="34" t="s">
        <v>6</v>
      </c>
      <c r="C5" s="34" t="s">
        <v>5</v>
      </c>
      <c r="D5" s="34" t="s">
        <v>6</v>
      </c>
    </row>
    <row r="6" spans="1:4" ht="24.75" customHeight="1">
      <c r="A6" s="44" t="s">
        <v>7</v>
      </c>
      <c r="B6" s="42">
        <v>29056.104096</v>
      </c>
      <c r="C6" s="44" t="s">
        <v>8</v>
      </c>
      <c r="D6" s="42">
        <v>10180</v>
      </c>
    </row>
    <row r="7" spans="1:4" ht="24.75" customHeight="1">
      <c r="A7" s="44" t="s">
        <v>13</v>
      </c>
      <c r="B7" s="42"/>
      <c r="C7" s="44" t="s">
        <v>10</v>
      </c>
      <c r="D7" s="42"/>
    </row>
    <row r="8" spans="1:4" ht="24.75" customHeight="1">
      <c r="A8" s="44" t="s">
        <v>15</v>
      </c>
      <c r="B8" s="42"/>
      <c r="C8" s="44" t="s">
        <v>12</v>
      </c>
      <c r="D8" s="42"/>
    </row>
    <row r="9" spans="1:4" ht="24.75" customHeight="1">
      <c r="A9" s="44" t="s">
        <v>91</v>
      </c>
      <c r="B9" s="42"/>
      <c r="C9" s="44" t="s">
        <v>14</v>
      </c>
      <c r="D9" s="42"/>
    </row>
    <row r="10" spans="1:4" ht="24.75" customHeight="1">
      <c r="A10" s="44" t="s">
        <v>92</v>
      </c>
      <c r="B10" s="42"/>
      <c r="C10" s="44" t="s">
        <v>16</v>
      </c>
      <c r="D10" s="42"/>
    </row>
    <row r="11" spans="1:4" ht="24.75" customHeight="1">
      <c r="A11" s="44"/>
      <c r="B11" s="42"/>
      <c r="C11" s="44" t="s">
        <v>18</v>
      </c>
      <c r="D11" s="42"/>
    </row>
    <row r="12" spans="1:4" ht="24.75" customHeight="1">
      <c r="A12" s="44"/>
      <c r="B12" s="42"/>
      <c r="C12" s="44" t="s">
        <v>20</v>
      </c>
      <c r="D12" s="89">
        <v>934.8476</v>
      </c>
    </row>
    <row r="13" spans="1:4" ht="24.75" customHeight="1">
      <c r="A13" s="44"/>
      <c r="B13" s="42"/>
      <c r="C13" s="44" t="s">
        <v>22</v>
      </c>
      <c r="D13" s="89">
        <v>50.780999</v>
      </c>
    </row>
    <row r="14" spans="1:4" ht="24.75" customHeight="1">
      <c r="A14" s="44"/>
      <c r="B14" s="42"/>
      <c r="C14" s="44" t="s">
        <v>24</v>
      </c>
      <c r="D14" s="89"/>
    </row>
    <row r="15" spans="1:4" ht="24.75" customHeight="1">
      <c r="A15" s="44"/>
      <c r="B15" s="42"/>
      <c r="C15" s="44" t="s">
        <v>26</v>
      </c>
      <c r="D15" s="89">
        <v>34.721715</v>
      </c>
    </row>
    <row r="16" spans="1:4" ht="24.75" customHeight="1">
      <c r="A16" s="44"/>
      <c r="B16" s="42"/>
      <c r="C16" s="44" t="s">
        <v>28</v>
      </c>
      <c r="D16" s="89"/>
    </row>
    <row r="17" spans="1:4" ht="24.75" customHeight="1">
      <c r="A17" s="44"/>
      <c r="B17" s="41"/>
      <c r="C17" s="44" t="s">
        <v>30</v>
      </c>
      <c r="D17" s="89"/>
    </row>
    <row r="18" spans="1:4" ht="24.75" customHeight="1">
      <c r="A18" s="44"/>
      <c r="B18" s="41"/>
      <c r="C18" s="44" t="s">
        <v>31</v>
      </c>
      <c r="D18" s="89"/>
    </row>
    <row r="19" spans="1:4" ht="24.75" customHeight="1">
      <c r="A19" s="44"/>
      <c r="B19" s="41"/>
      <c r="C19" s="44" t="s">
        <v>32</v>
      </c>
      <c r="D19" s="89">
        <v>8660.7083</v>
      </c>
    </row>
    <row r="20" spans="1:4" ht="24.75" customHeight="1">
      <c r="A20" s="44"/>
      <c r="B20" s="41"/>
      <c r="C20" s="44" t="s">
        <v>33</v>
      </c>
      <c r="D20" s="89">
        <v>605</v>
      </c>
    </row>
    <row r="21" spans="1:4" ht="24.75" customHeight="1">
      <c r="A21" s="44"/>
      <c r="B21" s="41"/>
      <c r="C21" s="44" t="s">
        <v>34</v>
      </c>
      <c r="D21" s="89">
        <v>10437.534422</v>
      </c>
    </row>
    <row r="22" spans="1:4" ht="24.75" customHeight="1">
      <c r="A22" s="44"/>
      <c r="B22" s="41"/>
      <c r="C22" s="44" t="s">
        <v>35</v>
      </c>
      <c r="D22" s="89"/>
    </row>
    <row r="23" spans="1:4" ht="24.75" customHeight="1">
      <c r="A23" s="44"/>
      <c r="B23" s="41"/>
      <c r="C23" s="44" t="s">
        <v>36</v>
      </c>
      <c r="D23" s="89"/>
    </row>
    <row r="24" spans="1:4" ht="24.75" customHeight="1">
      <c r="A24" s="44"/>
      <c r="B24" s="41"/>
      <c r="C24" s="44" t="s">
        <v>37</v>
      </c>
      <c r="D24" s="89"/>
    </row>
    <row r="25" spans="1:4" ht="24.75" customHeight="1">
      <c r="A25" s="44"/>
      <c r="B25" s="41"/>
      <c r="C25" s="44" t="s">
        <v>38</v>
      </c>
      <c r="D25" s="89">
        <v>36.06696</v>
      </c>
    </row>
    <row r="26" spans="1:4" ht="24.75" customHeight="1">
      <c r="A26" s="44"/>
      <c r="B26" s="41"/>
      <c r="C26" s="44" t="s">
        <v>39</v>
      </c>
      <c r="D26" s="108"/>
    </row>
    <row r="27" spans="1:4" ht="24.75" customHeight="1">
      <c r="A27" s="44"/>
      <c r="B27" s="41"/>
      <c r="C27" s="44" t="s">
        <v>40</v>
      </c>
      <c r="D27" s="89"/>
    </row>
    <row r="28" spans="1:4" ht="24.75" customHeight="1">
      <c r="A28" s="44"/>
      <c r="B28" s="41"/>
      <c r="C28" s="44" t="s">
        <v>41</v>
      </c>
      <c r="D28" s="89"/>
    </row>
    <row r="29" spans="1:4" ht="24.75" customHeight="1">
      <c r="A29" s="44"/>
      <c r="B29" s="41"/>
      <c r="C29" s="44" t="s">
        <v>42</v>
      </c>
      <c r="D29" s="89"/>
    </row>
    <row r="30" spans="1:4" ht="24.75" customHeight="1">
      <c r="A30" s="44"/>
      <c r="B30" s="41"/>
      <c r="C30" s="44" t="s">
        <v>43</v>
      </c>
      <c r="D30" s="89"/>
    </row>
    <row r="31" spans="1:4" ht="24.75" customHeight="1">
      <c r="A31" s="44"/>
      <c r="B31" s="41"/>
      <c r="C31" s="44" t="s">
        <v>44</v>
      </c>
      <c r="D31" s="89"/>
    </row>
    <row r="32" spans="1:4" ht="24.75" customHeight="1">
      <c r="A32" s="44"/>
      <c r="B32" s="41"/>
      <c r="C32" s="44" t="s">
        <v>45</v>
      </c>
      <c r="D32" s="89"/>
    </row>
    <row r="33" spans="1:4" ht="24.75" customHeight="1">
      <c r="A33" s="44"/>
      <c r="B33" s="41"/>
      <c r="C33" s="44" t="s">
        <v>46</v>
      </c>
      <c r="D33" s="89"/>
    </row>
    <row r="34" spans="1:4" ht="24.75" customHeight="1">
      <c r="A34" s="44"/>
      <c r="B34" s="41"/>
      <c r="C34" s="44" t="s">
        <v>47</v>
      </c>
      <c r="D34" s="109"/>
    </row>
    <row r="35" spans="1:4" ht="24.75" customHeight="1">
      <c r="A35" s="44"/>
      <c r="B35" s="42"/>
      <c r="C35" s="44"/>
      <c r="D35" s="109"/>
    </row>
    <row r="36" spans="1:4" ht="24.75" customHeight="1">
      <c r="A36" s="34" t="s">
        <v>48</v>
      </c>
      <c r="B36" s="42">
        <f>SUM(B6:B35)</f>
        <v>29056.104096</v>
      </c>
      <c r="C36" s="34" t="s">
        <v>49</v>
      </c>
      <c r="D36" s="42">
        <f>SUM(D6:D35)</f>
        <v>30939.659996000002</v>
      </c>
    </row>
    <row r="37" spans="1:4" ht="24.75" customHeight="1">
      <c r="A37" s="34"/>
      <c r="B37" s="41"/>
      <c r="C37" s="34"/>
      <c r="D37" s="41"/>
    </row>
    <row r="38" spans="1:4" ht="24.75" customHeight="1">
      <c r="A38" s="44" t="s">
        <v>50</v>
      </c>
      <c r="B38" s="42">
        <f>SUM(B39:B41)</f>
        <v>1883.5559</v>
      </c>
      <c r="C38" s="44" t="s">
        <v>51</v>
      </c>
      <c r="D38" s="42"/>
    </row>
    <row r="39" spans="1:4" ht="24.75" customHeight="1">
      <c r="A39" s="44" t="s">
        <v>52</v>
      </c>
      <c r="B39" s="42">
        <v>1883.5559</v>
      </c>
      <c r="C39" s="44"/>
      <c r="D39" s="109"/>
    </row>
    <row r="40" spans="1:4" ht="24.75" customHeight="1">
      <c r="A40" s="44" t="s">
        <v>53</v>
      </c>
      <c r="B40" s="42"/>
      <c r="C40" s="44"/>
      <c r="D40" s="109"/>
    </row>
    <row r="41" spans="1:4" ht="24.75" customHeight="1">
      <c r="A41" s="44" t="s">
        <v>54</v>
      </c>
      <c r="B41" s="42"/>
      <c r="C41" s="44"/>
      <c r="D41" s="109"/>
    </row>
    <row r="42" spans="1:4" ht="24.75" customHeight="1">
      <c r="A42" s="44" t="s">
        <v>55</v>
      </c>
      <c r="B42" s="42"/>
      <c r="C42" s="44"/>
      <c r="D42" s="109"/>
    </row>
    <row r="43" spans="1:4" ht="24.75" customHeight="1">
      <c r="A43" s="44" t="s">
        <v>56</v>
      </c>
      <c r="B43" s="42"/>
      <c r="C43" s="44"/>
      <c r="D43" s="109"/>
    </row>
    <row r="44" spans="1:4" ht="24.75" customHeight="1">
      <c r="A44" s="44" t="s">
        <v>57</v>
      </c>
      <c r="B44" s="42"/>
      <c r="C44" s="44"/>
      <c r="D44" s="109"/>
    </row>
    <row r="45" spans="1:4" ht="24.75" customHeight="1">
      <c r="A45" s="44" t="s">
        <v>58</v>
      </c>
      <c r="B45" s="42"/>
      <c r="C45" s="44"/>
      <c r="D45" s="109"/>
    </row>
    <row r="46" spans="1:4" ht="24.75" customHeight="1">
      <c r="A46" s="44"/>
      <c r="B46" s="41"/>
      <c r="C46" s="110"/>
      <c r="D46" s="109"/>
    </row>
    <row r="47" spans="1:4" ht="24.75" customHeight="1">
      <c r="A47" s="110"/>
      <c r="B47" s="41"/>
      <c r="C47" s="110"/>
      <c r="D47" s="109"/>
    </row>
    <row r="48" spans="1:4" ht="24.75" customHeight="1">
      <c r="A48" s="34" t="s">
        <v>59</v>
      </c>
      <c r="B48" s="42">
        <f>B36+B39+B42</f>
        <v>30939.659996</v>
      </c>
      <c r="C48" s="34" t="s">
        <v>60</v>
      </c>
      <c r="D48" s="41">
        <f>D36+D38</f>
        <v>30939.659996000002</v>
      </c>
    </row>
    <row r="49" ht="12.75">
      <c r="A49" t="s">
        <v>61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D11" sqref="D11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31" t="s">
        <v>93</v>
      </c>
    </row>
    <row r="2" spans="1:14" ht="24.75" customHeight="1">
      <c r="A2" s="32" t="s">
        <v>94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4.75" customHeight="1">
      <c r="N3" s="33" t="s">
        <v>2</v>
      </c>
    </row>
    <row r="4" spans="1:15" ht="24.75" customHeight="1">
      <c r="A4" s="90" t="s">
        <v>95</v>
      </c>
      <c r="B4" s="90" t="s">
        <v>96</v>
      </c>
      <c r="C4" s="90" t="s">
        <v>97</v>
      </c>
      <c r="D4" s="90"/>
      <c r="E4" s="90"/>
      <c r="F4" s="90" t="s">
        <v>98</v>
      </c>
      <c r="G4" s="90" t="s">
        <v>99</v>
      </c>
      <c r="H4" s="90" t="s">
        <v>100</v>
      </c>
      <c r="I4" s="90" t="s">
        <v>101</v>
      </c>
      <c r="J4" s="90" t="s">
        <v>102</v>
      </c>
      <c r="K4" s="90" t="s">
        <v>103</v>
      </c>
      <c r="L4" s="101" t="s">
        <v>104</v>
      </c>
      <c r="M4" s="101" t="s">
        <v>105</v>
      </c>
      <c r="N4" s="101" t="s">
        <v>106</v>
      </c>
      <c r="O4" s="102"/>
    </row>
    <row r="5" spans="1:15" ht="24.75" customHeight="1">
      <c r="A5" s="90"/>
      <c r="B5" s="90"/>
      <c r="C5" s="90" t="s">
        <v>96</v>
      </c>
      <c r="D5" s="90" t="s">
        <v>107</v>
      </c>
      <c r="E5" s="90" t="s">
        <v>108</v>
      </c>
      <c r="F5" s="90"/>
      <c r="G5" s="90"/>
      <c r="H5" s="90"/>
      <c r="I5" s="90"/>
      <c r="J5" s="90"/>
      <c r="K5" s="90"/>
      <c r="L5" s="103"/>
      <c r="M5" s="103"/>
      <c r="N5" s="103"/>
      <c r="O5" s="102"/>
    </row>
    <row r="6" spans="1:15" ht="24.75" customHeight="1">
      <c r="A6" s="91" t="s">
        <v>109</v>
      </c>
      <c r="B6" s="92"/>
      <c r="C6" s="93"/>
      <c r="D6" s="92"/>
      <c r="E6" s="93"/>
      <c r="F6" s="94"/>
      <c r="G6" s="94"/>
      <c r="H6" s="94"/>
      <c r="I6" s="94"/>
      <c r="J6" s="94"/>
      <c r="K6" s="94"/>
      <c r="L6" s="94"/>
      <c r="M6" s="94"/>
      <c r="N6" s="94"/>
      <c r="O6" s="104"/>
    </row>
    <row r="7" spans="1:15" ht="24.75" customHeight="1">
      <c r="A7" s="95" t="s">
        <v>110</v>
      </c>
      <c r="C7" s="93"/>
      <c r="D7" s="92"/>
      <c r="E7" s="93"/>
      <c r="F7" s="94"/>
      <c r="G7" s="94"/>
      <c r="H7" s="94"/>
      <c r="I7" s="94"/>
      <c r="J7" s="94"/>
      <c r="K7" s="94"/>
      <c r="L7" s="94"/>
      <c r="M7" s="94"/>
      <c r="N7" s="92"/>
      <c r="O7" s="104"/>
    </row>
    <row r="8" spans="1:15" ht="24.75" customHeight="1">
      <c r="A8" s="96"/>
      <c r="B8" s="97"/>
      <c r="C8" s="98"/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104"/>
    </row>
    <row r="9" spans="1:15" ht="24.75" customHeight="1">
      <c r="A9" s="96"/>
      <c r="B9" s="97"/>
      <c r="C9" s="98"/>
      <c r="D9" s="97"/>
      <c r="E9" s="98"/>
      <c r="F9" s="99"/>
      <c r="G9" s="99"/>
      <c r="H9" s="99"/>
      <c r="I9" s="99"/>
      <c r="J9" s="99"/>
      <c r="K9" s="99"/>
      <c r="L9" s="99"/>
      <c r="M9" s="99"/>
      <c r="N9" s="99"/>
      <c r="O9" s="104"/>
    </row>
    <row r="10" spans="1:15" ht="24.75" customHeight="1">
      <c r="A10" s="96"/>
      <c r="B10" s="97"/>
      <c r="C10" s="98"/>
      <c r="D10" s="97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104"/>
    </row>
    <row r="11" spans="1:15" ht="24.75" customHeight="1">
      <c r="A11" s="96"/>
      <c r="B11" s="97"/>
      <c r="C11" s="98"/>
      <c r="D11" s="97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104"/>
    </row>
    <row r="12" spans="1:15" ht="24.75" customHeight="1">
      <c r="A12" s="100"/>
      <c r="B12" s="97"/>
      <c r="C12" s="98"/>
      <c r="D12" s="97"/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104"/>
    </row>
    <row r="13" spans="1:15" ht="24.75" customHeight="1">
      <c r="A13" s="100"/>
      <c r="B13" s="97"/>
      <c r="C13" s="98"/>
      <c r="D13" s="97"/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104"/>
    </row>
    <row r="14" spans="1:15" ht="24.75" customHeight="1">
      <c r="A14" s="100"/>
      <c r="B14" s="97"/>
      <c r="C14" s="98"/>
      <c r="D14" s="97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104"/>
    </row>
    <row r="15" spans="1:15" ht="24.75" customHeight="1">
      <c r="A15" s="100"/>
      <c r="B15" s="97"/>
      <c r="C15" s="98"/>
      <c r="D15" s="97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4"/>
    </row>
    <row r="16" spans="1:15" ht="24.75" customHeight="1">
      <c r="A16" s="100"/>
      <c r="B16" s="97"/>
      <c r="C16" s="98"/>
      <c r="D16" s="97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104"/>
    </row>
    <row r="17" spans="1:15" ht="24.75" customHeight="1">
      <c r="A17" s="100"/>
      <c r="B17" s="97"/>
      <c r="C17" s="98"/>
      <c r="D17" s="97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104"/>
    </row>
    <row r="18" spans="1:15" ht="24.75" customHeight="1">
      <c r="A18" s="100"/>
      <c r="B18" s="97"/>
      <c r="C18" s="98"/>
      <c r="D18" s="97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104"/>
    </row>
    <row r="19" ht="12.75" customHeight="1">
      <c r="A19" t="s">
        <v>61</v>
      </c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workbookViewId="0" topLeftCell="A1">
      <selection activeCell="E7" sqref="E7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31" t="s">
        <v>111</v>
      </c>
    </row>
    <row r="2" spans="1:11" ht="24.75" customHeight="1">
      <c r="A2" s="32" t="s">
        <v>112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75" customHeight="1">
      <c r="K3" s="33" t="s">
        <v>2</v>
      </c>
    </row>
    <row r="4" spans="1:11" ht="24.75" customHeight="1">
      <c r="A4" s="34" t="s">
        <v>95</v>
      </c>
      <c r="B4" s="34" t="s">
        <v>96</v>
      </c>
      <c r="C4" s="34" t="s">
        <v>113</v>
      </c>
      <c r="D4" s="34"/>
      <c r="E4" s="34"/>
      <c r="F4" s="34" t="s">
        <v>114</v>
      </c>
      <c r="G4" s="34"/>
      <c r="H4" s="34"/>
      <c r="I4" s="34" t="s">
        <v>115</v>
      </c>
      <c r="J4" s="34"/>
      <c r="K4" s="34"/>
    </row>
    <row r="5" spans="1:11" ht="24.75" customHeight="1">
      <c r="A5" s="34"/>
      <c r="B5" s="34"/>
      <c r="C5" s="34" t="s">
        <v>96</v>
      </c>
      <c r="D5" s="34" t="s">
        <v>77</v>
      </c>
      <c r="E5" s="34" t="s">
        <v>78</v>
      </c>
      <c r="F5" s="34" t="s">
        <v>96</v>
      </c>
      <c r="G5" s="34" t="s">
        <v>77</v>
      </c>
      <c r="H5" s="34" t="s">
        <v>78</v>
      </c>
      <c r="I5" s="34" t="s">
        <v>96</v>
      </c>
      <c r="J5" s="34" t="s">
        <v>77</v>
      </c>
      <c r="K5" s="34" t="s">
        <v>78</v>
      </c>
    </row>
    <row r="6" spans="1:11" ht="24.75" customHeight="1">
      <c r="A6" s="37" t="s">
        <v>109</v>
      </c>
      <c r="B6" s="38">
        <f>C6</f>
        <v>30939.659996</v>
      </c>
      <c r="C6" s="39">
        <f>SUM(D6:E6)</f>
        <v>30939.659996</v>
      </c>
      <c r="D6" s="39">
        <v>1018.104096</v>
      </c>
      <c r="E6" s="39">
        <v>29921.5559</v>
      </c>
      <c r="F6" s="87"/>
      <c r="G6" s="87"/>
      <c r="H6" s="87"/>
      <c r="I6" s="87"/>
      <c r="J6" s="87"/>
      <c r="K6" s="87"/>
    </row>
    <row r="7" spans="1:11" ht="24.75" customHeight="1">
      <c r="A7" s="65" t="s">
        <v>110</v>
      </c>
      <c r="B7" s="38">
        <f>C7</f>
        <v>30939.659996</v>
      </c>
      <c r="C7" s="88">
        <f>SUM(D7:E7)</f>
        <v>30939.659996</v>
      </c>
      <c r="D7" s="88">
        <v>1018.104096</v>
      </c>
      <c r="E7" s="88">
        <v>29921.5559</v>
      </c>
      <c r="F7" s="87"/>
      <c r="G7" s="87"/>
      <c r="H7" s="87"/>
      <c r="I7" s="87"/>
      <c r="J7" s="87"/>
      <c r="K7" s="87"/>
    </row>
    <row r="8" spans="1:11" ht="24.75" customHeight="1">
      <c r="A8" s="66"/>
      <c r="B8" s="41"/>
      <c r="C8" s="42"/>
      <c r="D8" s="41"/>
      <c r="E8" s="42"/>
      <c r="F8" s="89"/>
      <c r="G8" s="89"/>
      <c r="H8" s="89"/>
      <c r="I8" s="89"/>
      <c r="J8" s="89"/>
      <c r="K8" s="89"/>
    </row>
    <row r="9" spans="1:11" ht="24.75" customHeight="1">
      <c r="A9" s="66"/>
      <c r="B9" s="41"/>
      <c r="C9" s="42"/>
      <c r="D9" s="41"/>
      <c r="E9" s="42"/>
      <c r="F9" s="89"/>
      <c r="G9" s="89"/>
      <c r="H9" s="89"/>
      <c r="I9" s="89"/>
      <c r="J9" s="89"/>
      <c r="K9" s="89"/>
    </row>
    <row r="10" spans="1:11" ht="24.75" customHeight="1">
      <c r="A10" s="66"/>
      <c r="B10" s="41"/>
      <c r="C10" s="42"/>
      <c r="D10" s="41"/>
      <c r="E10" s="42"/>
      <c r="F10" s="89"/>
      <c r="G10" s="89"/>
      <c r="H10" s="89"/>
      <c r="I10" s="89"/>
      <c r="J10" s="89"/>
      <c r="K10" s="89"/>
    </row>
    <row r="11" spans="1:11" ht="24.75" customHeight="1">
      <c r="A11" s="66"/>
      <c r="B11" s="41"/>
      <c r="C11" s="42"/>
      <c r="D11" s="41"/>
      <c r="E11" s="42"/>
      <c r="F11" s="89"/>
      <c r="G11" s="89"/>
      <c r="H11" s="89"/>
      <c r="I11" s="89"/>
      <c r="J11" s="89"/>
      <c r="K11" s="89"/>
    </row>
    <row r="12" spans="1:11" ht="24.75" customHeight="1">
      <c r="A12" s="44"/>
      <c r="B12" s="41"/>
      <c r="C12" s="42"/>
      <c r="D12" s="41"/>
      <c r="E12" s="42"/>
      <c r="F12" s="89"/>
      <c r="G12" s="89"/>
      <c r="H12" s="89"/>
      <c r="I12" s="89"/>
      <c r="J12" s="89"/>
      <c r="K12" s="89"/>
    </row>
    <row r="13" spans="1:11" ht="24.75" customHeight="1">
      <c r="A13" s="44"/>
      <c r="B13" s="41"/>
      <c r="C13" s="42"/>
      <c r="D13" s="41"/>
      <c r="E13" s="42"/>
      <c r="F13" s="89"/>
      <c r="G13" s="89"/>
      <c r="H13" s="89"/>
      <c r="I13" s="89"/>
      <c r="J13" s="89"/>
      <c r="K13" s="89"/>
    </row>
    <row r="14" spans="1:11" ht="24.75" customHeight="1">
      <c r="A14" s="44"/>
      <c r="B14" s="41"/>
      <c r="C14" s="42"/>
      <c r="D14" s="41"/>
      <c r="E14" s="42"/>
      <c r="F14" s="89"/>
      <c r="G14" s="89"/>
      <c r="H14" s="89"/>
      <c r="I14" s="89"/>
      <c r="J14" s="89"/>
      <c r="K14" s="89"/>
    </row>
    <row r="15" spans="1:11" ht="24.75" customHeight="1">
      <c r="A15" s="44"/>
      <c r="B15" s="41"/>
      <c r="C15" s="42"/>
      <c r="D15" s="41"/>
      <c r="E15" s="42"/>
      <c r="F15" s="89"/>
      <c r="G15" s="89"/>
      <c r="H15" s="89"/>
      <c r="I15" s="89"/>
      <c r="J15" s="89"/>
      <c r="K15" s="89"/>
    </row>
    <row r="16" spans="1:11" ht="24.75" customHeight="1">
      <c r="A16" s="44"/>
      <c r="B16" s="41"/>
      <c r="C16" s="42"/>
      <c r="D16" s="41"/>
      <c r="E16" s="42"/>
      <c r="F16" s="89"/>
      <c r="G16" s="89"/>
      <c r="H16" s="89"/>
      <c r="I16" s="89"/>
      <c r="J16" s="89"/>
      <c r="K16" s="89"/>
    </row>
    <row r="17" spans="1:11" ht="24.75" customHeight="1">
      <c r="A17" s="44"/>
      <c r="B17" s="41"/>
      <c r="C17" s="42"/>
      <c r="D17" s="41"/>
      <c r="E17" s="42"/>
      <c r="F17" s="89"/>
      <c r="G17" s="89"/>
      <c r="H17" s="89"/>
      <c r="I17" s="89"/>
      <c r="J17" s="89"/>
      <c r="K17" s="89"/>
    </row>
    <row r="18" spans="1:11" ht="24.75" customHeight="1">
      <c r="A18" s="44"/>
      <c r="B18" s="41"/>
      <c r="C18" s="42"/>
      <c r="D18" s="41"/>
      <c r="E18" s="42"/>
      <c r="F18" s="89"/>
      <c r="G18" s="89"/>
      <c r="H18" s="89"/>
      <c r="I18" s="89"/>
      <c r="J18" s="89"/>
      <c r="K18" s="89"/>
    </row>
    <row r="19" ht="12.75" customHeight="1">
      <c r="A19" t="s">
        <v>61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showZeros="0" tabSelected="1" zoomScaleSheetLayoutView="100" workbookViewId="0" topLeftCell="A1">
      <pane ySplit="5" topLeftCell="A6" activePane="bottomLeft" state="frozen"/>
      <selection pane="bottomLeft" activeCell="A48" sqref="A48"/>
    </sheetView>
  </sheetViews>
  <sheetFormatPr defaultColWidth="10.28125" defaultRowHeight="12.75" customHeight="1"/>
  <cols>
    <col min="1" max="1" width="18.00390625" style="0" customWidth="1"/>
    <col min="2" max="2" width="33.7109375" style="0" customWidth="1"/>
    <col min="3" max="5" width="13.7109375" style="0" customWidth="1"/>
    <col min="6" max="6" width="6.8515625" style="0" customWidth="1"/>
  </cols>
  <sheetData>
    <row r="1" ht="12.75" customHeight="1">
      <c r="A1" s="31" t="s">
        <v>116</v>
      </c>
    </row>
    <row r="2" spans="1:5" ht="24.75" customHeight="1">
      <c r="A2" s="32" t="s">
        <v>117</v>
      </c>
      <c r="B2" s="32"/>
      <c r="C2" s="32"/>
      <c r="D2" s="32"/>
      <c r="E2" s="32"/>
    </row>
    <row r="3" ht="24.75" customHeight="1">
      <c r="E3" s="33" t="s">
        <v>2</v>
      </c>
    </row>
    <row r="4" spans="1:5" ht="24.75" customHeight="1">
      <c r="A4" s="34" t="s">
        <v>75</v>
      </c>
      <c r="B4" s="34"/>
      <c r="C4" s="34" t="s">
        <v>113</v>
      </c>
      <c r="D4" s="34"/>
      <c r="E4" s="34"/>
    </row>
    <row r="5" spans="1:5" ht="24.75" customHeight="1">
      <c r="A5" s="34" t="s">
        <v>118</v>
      </c>
      <c r="B5" s="34" t="s">
        <v>119</v>
      </c>
      <c r="C5" s="34" t="s">
        <v>96</v>
      </c>
      <c r="D5" s="34" t="s">
        <v>77</v>
      </c>
      <c r="E5" s="34" t="s">
        <v>78</v>
      </c>
    </row>
    <row r="6" spans="1:5" ht="24.75" customHeight="1">
      <c r="A6" s="34"/>
      <c r="B6" s="35" t="s">
        <v>96</v>
      </c>
      <c r="C6" s="39">
        <f aca="true" t="shared" si="0" ref="C6:C25">D6+E6</f>
        <v>30939.659996</v>
      </c>
      <c r="D6" s="39">
        <f>D7+D10+D20+D26+D30+D35+D38+D46</f>
        <v>1018.104096</v>
      </c>
      <c r="E6" s="39">
        <f>E7+E10+E20+E26+E30+E35+E38+E46</f>
        <v>29921.5559</v>
      </c>
    </row>
    <row r="7" spans="1:5" ht="24.75" customHeight="1">
      <c r="A7" s="36">
        <v>201</v>
      </c>
      <c r="B7" s="37" t="s">
        <v>120</v>
      </c>
      <c r="C7" s="39">
        <f t="shared" si="0"/>
        <v>10180</v>
      </c>
      <c r="D7" s="39">
        <f>D8</f>
        <v>0</v>
      </c>
      <c r="E7" s="39">
        <f>E8</f>
        <v>10180</v>
      </c>
    </row>
    <row r="8" spans="1:5" ht="24.75" customHeight="1">
      <c r="A8" s="40">
        <v>20113</v>
      </c>
      <c r="B8" s="37" t="s">
        <v>121</v>
      </c>
      <c r="C8" s="39">
        <f t="shared" si="0"/>
        <v>10180</v>
      </c>
      <c r="D8" s="85">
        <f>D9</f>
        <v>0</v>
      </c>
      <c r="E8" s="85">
        <f>E9</f>
        <v>10180</v>
      </c>
    </row>
    <row r="9" spans="1:5" ht="24.75" customHeight="1">
      <c r="A9" s="43">
        <v>2011308</v>
      </c>
      <c r="B9" s="44" t="s">
        <v>122</v>
      </c>
      <c r="C9" s="39">
        <f t="shared" si="0"/>
        <v>10180</v>
      </c>
      <c r="D9" s="42"/>
      <c r="E9" s="42">
        <v>10180</v>
      </c>
    </row>
    <row r="10" spans="1:5" ht="24.75" customHeight="1">
      <c r="A10" s="36">
        <v>207</v>
      </c>
      <c r="B10" s="37" t="s">
        <v>123</v>
      </c>
      <c r="C10" s="39">
        <f t="shared" si="0"/>
        <v>934.8476</v>
      </c>
      <c r="D10" s="85">
        <f>D11+D16+D18</f>
        <v>0</v>
      </c>
      <c r="E10" s="85">
        <f>E11+E16+E18</f>
        <v>934.8476</v>
      </c>
    </row>
    <row r="11" spans="1:5" ht="24.75" customHeight="1">
      <c r="A11" s="40">
        <v>20701</v>
      </c>
      <c r="B11" s="37" t="s">
        <v>124</v>
      </c>
      <c r="C11" s="39">
        <f t="shared" si="0"/>
        <v>676</v>
      </c>
      <c r="D11" s="85">
        <f>SUM(D12:D15)</f>
        <v>0</v>
      </c>
      <c r="E11" s="85">
        <f>SUM(E12:E15)</f>
        <v>676</v>
      </c>
    </row>
    <row r="12" spans="1:5" ht="24.75" customHeight="1">
      <c r="A12" s="43">
        <v>2070104</v>
      </c>
      <c r="B12" s="44" t="s">
        <v>125</v>
      </c>
      <c r="C12" s="39">
        <f t="shared" si="0"/>
        <v>538</v>
      </c>
      <c r="D12" s="42"/>
      <c r="E12" s="42">
        <v>538</v>
      </c>
    </row>
    <row r="13" spans="1:5" ht="24.75" customHeight="1">
      <c r="A13" s="43">
        <v>2070113</v>
      </c>
      <c r="B13" s="44" t="s">
        <v>126</v>
      </c>
      <c r="C13" s="39">
        <f t="shared" si="0"/>
        <v>30</v>
      </c>
      <c r="D13" s="42"/>
      <c r="E13" s="42">
        <v>30</v>
      </c>
    </row>
    <row r="14" spans="1:5" ht="24.75" customHeight="1">
      <c r="A14" s="43">
        <v>2070114</v>
      </c>
      <c r="B14" s="44" t="s">
        <v>127</v>
      </c>
      <c r="C14" s="39">
        <f t="shared" si="0"/>
        <v>10</v>
      </c>
      <c r="D14" s="42"/>
      <c r="E14" s="42">
        <v>10</v>
      </c>
    </row>
    <row r="15" spans="1:5" ht="24.75" customHeight="1">
      <c r="A15" s="43">
        <v>2070199</v>
      </c>
      <c r="B15" s="44" t="s">
        <v>128</v>
      </c>
      <c r="C15" s="39">
        <f t="shared" si="0"/>
        <v>98</v>
      </c>
      <c r="D15" s="42"/>
      <c r="E15" s="42">
        <v>98</v>
      </c>
    </row>
    <row r="16" spans="1:5" ht="24.75" customHeight="1">
      <c r="A16" s="40">
        <v>20702</v>
      </c>
      <c r="B16" s="37" t="s">
        <v>129</v>
      </c>
      <c r="C16" s="39">
        <f t="shared" si="0"/>
        <v>106</v>
      </c>
      <c r="D16" s="85">
        <f>D17</f>
        <v>0</v>
      </c>
      <c r="E16" s="85">
        <f>E17</f>
        <v>106</v>
      </c>
    </row>
    <row r="17" spans="1:5" ht="24.75" customHeight="1">
      <c r="A17" s="43">
        <v>2070299</v>
      </c>
      <c r="B17" s="44" t="s">
        <v>130</v>
      </c>
      <c r="C17" s="39">
        <f t="shared" si="0"/>
        <v>106</v>
      </c>
      <c r="D17" s="42"/>
      <c r="E17" s="42">
        <v>106</v>
      </c>
    </row>
    <row r="18" spans="1:5" ht="24.75" customHeight="1">
      <c r="A18" s="40">
        <v>20799</v>
      </c>
      <c r="B18" s="37" t="s">
        <v>131</v>
      </c>
      <c r="C18" s="39">
        <f t="shared" si="0"/>
        <v>152.8476</v>
      </c>
      <c r="D18" s="85">
        <f>D19</f>
        <v>0</v>
      </c>
      <c r="E18" s="85">
        <f>E19</f>
        <v>152.8476</v>
      </c>
    </row>
    <row r="19" spans="1:5" ht="24.75" customHeight="1">
      <c r="A19" s="43">
        <v>2079999</v>
      </c>
      <c r="B19" s="44" t="s">
        <v>132</v>
      </c>
      <c r="C19" s="39">
        <f t="shared" si="0"/>
        <v>152.8476</v>
      </c>
      <c r="D19" s="42"/>
      <c r="E19" s="42">
        <v>152.8476</v>
      </c>
    </row>
    <row r="20" spans="1:5" ht="24.75" customHeight="1">
      <c r="A20" s="36">
        <v>208</v>
      </c>
      <c r="B20" s="37" t="s">
        <v>133</v>
      </c>
      <c r="C20" s="39">
        <f t="shared" si="0"/>
        <v>50.78099900000001</v>
      </c>
      <c r="D20" s="85">
        <f>D21+D24</f>
        <v>50.78099900000001</v>
      </c>
      <c r="E20" s="85">
        <f>E21</f>
        <v>0</v>
      </c>
    </row>
    <row r="21" spans="1:5" ht="24.75" customHeight="1">
      <c r="A21" s="40">
        <v>20805</v>
      </c>
      <c r="B21" s="37" t="s">
        <v>134</v>
      </c>
      <c r="C21" s="39">
        <f t="shared" si="0"/>
        <v>48.969367000000005</v>
      </c>
      <c r="D21" s="85">
        <f>SUM(D22:D23)</f>
        <v>48.969367000000005</v>
      </c>
      <c r="E21" s="85">
        <f>SUM(E22:E25)</f>
        <v>0</v>
      </c>
    </row>
    <row r="22" spans="1:5" ht="24.75" customHeight="1">
      <c r="A22" s="43">
        <v>2080501</v>
      </c>
      <c r="B22" s="44" t="s">
        <v>135</v>
      </c>
      <c r="C22" s="39">
        <f t="shared" si="0"/>
        <v>0.880087</v>
      </c>
      <c r="D22" s="42">
        <v>0.880087</v>
      </c>
      <c r="E22" s="42"/>
    </row>
    <row r="23" spans="1:5" ht="24.75" customHeight="1">
      <c r="A23" s="43">
        <v>2080505</v>
      </c>
      <c r="B23" s="44" t="s">
        <v>136</v>
      </c>
      <c r="C23" s="39">
        <f t="shared" si="0"/>
        <v>48.08928</v>
      </c>
      <c r="D23" s="42">
        <v>48.08928</v>
      </c>
      <c r="E23" s="42"/>
    </row>
    <row r="24" spans="1:5" s="84" customFormat="1" ht="24.75" customHeight="1">
      <c r="A24" s="40">
        <v>20899</v>
      </c>
      <c r="B24" s="86" t="s">
        <v>137</v>
      </c>
      <c r="C24" s="39">
        <f t="shared" si="0"/>
        <v>1.811632</v>
      </c>
      <c r="D24" s="85">
        <f>D25</f>
        <v>1.811632</v>
      </c>
      <c r="E24" s="85"/>
    </row>
    <row r="25" spans="1:5" ht="24.75" customHeight="1">
      <c r="A25" s="43">
        <v>2089999</v>
      </c>
      <c r="B25" s="44" t="s">
        <v>138</v>
      </c>
      <c r="C25" s="39">
        <f t="shared" si="0"/>
        <v>1.811632</v>
      </c>
      <c r="D25" s="42">
        <v>1.811632</v>
      </c>
      <c r="E25" s="42"/>
    </row>
    <row r="26" spans="1:5" ht="24.75" customHeight="1">
      <c r="A26" s="36">
        <v>210</v>
      </c>
      <c r="B26" s="37" t="s">
        <v>139</v>
      </c>
      <c r="C26" s="39">
        <f aca="true" t="shared" si="1" ref="C25:C48">D26+E26</f>
        <v>34.721714999999996</v>
      </c>
      <c r="D26" s="85">
        <f>D27</f>
        <v>34.721714999999996</v>
      </c>
      <c r="E26" s="85">
        <f>E27</f>
        <v>0</v>
      </c>
    </row>
    <row r="27" spans="1:5" ht="24.75" customHeight="1">
      <c r="A27" s="40">
        <v>21011</v>
      </c>
      <c r="B27" s="37" t="s">
        <v>140</v>
      </c>
      <c r="C27" s="39">
        <f t="shared" si="1"/>
        <v>34.721714999999996</v>
      </c>
      <c r="D27" s="85">
        <f>SUM(D28:D29)</f>
        <v>34.721714999999996</v>
      </c>
      <c r="E27" s="85">
        <f>SUM(E28:E29)</f>
        <v>0</v>
      </c>
    </row>
    <row r="28" spans="1:5" ht="24.75" customHeight="1">
      <c r="A28" s="43">
        <v>2101101</v>
      </c>
      <c r="B28" s="44" t="s">
        <v>141</v>
      </c>
      <c r="C28" s="39">
        <f t="shared" si="1"/>
        <v>25.096593</v>
      </c>
      <c r="D28" s="42">
        <v>25.096593</v>
      </c>
      <c r="E28" s="42"/>
    </row>
    <row r="29" spans="1:5" ht="24.75" customHeight="1">
      <c r="A29" s="43">
        <v>2101103</v>
      </c>
      <c r="B29" s="44" t="s">
        <v>142</v>
      </c>
      <c r="C29" s="39">
        <f t="shared" si="1"/>
        <v>9.625122</v>
      </c>
      <c r="D29" s="42">
        <v>9.625122</v>
      </c>
      <c r="E29" s="42"/>
    </row>
    <row r="30" spans="1:5" ht="24.75" customHeight="1">
      <c r="A30" s="36">
        <v>214</v>
      </c>
      <c r="B30" s="37" t="s">
        <v>143</v>
      </c>
      <c r="C30" s="39">
        <f t="shared" si="1"/>
        <v>8660.7083</v>
      </c>
      <c r="D30" s="85">
        <f>D31+D33</f>
        <v>0</v>
      </c>
      <c r="E30" s="85">
        <f>E31+E33</f>
        <v>8660.7083</v>
      </c>
    </row>
    <row r="31" spans="1:5" ht="24.75" customHeight="1">
      <c r="A31" s="36">
        <v>21402</v>
      </c>
      <c r="B31" s="37" t="s">
        <v>144</v>
      </c>
      <c r="C31" s="39">
        <f t="shared" si="1"/>
        <v>5660.7083</v>
      </c>
      <c r="D31" s="85">
        <f>D32</f>
        <v>0</v>
      </c>
      <c r="E31" s="85">
        <f>E32</f>
        <v>5660.7083</v>
      </c>
    </row>
    <row r="32" spans="1:5" ht="24.75" customHeight="1">
      <c r="A32" s="43">
        <v>2140299</v>
      </c>
      <c r="B32" s="44" t="s">
        <v>145</v>
      </c>
      <c r="C32" s="39">
        <f t="shared" si="1"/>
        <v>5660.7083</v>
      </c>
      <c r="D32" s="42"/>
      <c r="E32" s="42">
        <v>5660.7083</v>
      </c>
    </row>
    <row r="33" spans="1:5" ht="24.75" customHeight="1">
      <c r="A33" s="36">
        <v>21403</v>
      </c>
      <c r="B33" s="37" t="s">
        <v>146</v>
      </c>
      <c r="C33" s="39">
        <f t="shared" si="1"/>
        <v>3000</v>
      </c>
      <c r="D33" s="85">
        <f>D34</f>
        <v>0</v>
      </c>
      <c r="E33" s="85">
        <f>E34</f>
        <v>3000</v>
      </c>
    </row>
    <row r="34" spans="1:5" ht="24.75" customHeight="1">
      <c r="A34" s="43">
        <v>2140399</v>
      </c>
      <c r="B34" s="44" t="s">
        <v>147</v>
      </c>
      <c r="C34" s="39">
        <f t="shared" si="1"/>
        <v>3000</v>
      </c>
      <c r="D34" s="42"/>
      <c r="E34" s="42">
        <v>3000</v>
      </c>
    </row>
    <row r="35" spans="1:5" ht="24.75" customHeight="1">
      <c r="A35" s="36">
        <v>215</v>
      </c>
      <c r="B35" s="37" t="s">
        <v>148</v>
      </c>
      <c r="C35" s="39">
        <f t="shared" si="1"/>
        <v>605</v>
      </c>
      <c r="D35" s="85">
        <f>D36</f>
        <v>0</v>
      </c>
      <c r="E35" s="85">
        <f>E36</f>
        <v>605</v>
      </c>
    </row>
    <row r="36" spans="1:5" ht="24.75" customHeight="1">
      <c r="A36" s="36">
        <v>21508</v>
      </c>
      <c r="B36" s="37" t="s">
        <v>149</v>
      </c>
      <c r="C36" s="39">
        <f t="shared" si="1"/>
        <v>605</v>
      </c>
      <c r="D36" s="85">
        <f>D37</f>
        <v>0</v>
      </c>
      <c r="E36" s="85">
        <f>E37</f>
        <v>605</v>
      </c>
    </row>
    <row r="37" spans="1:5" ht="24.75" customHeight="1">
      <c r="A37" s="43">
        <v>2150899</v>
      </c>
      <c r="B37" s="44" t="s">
        <v>150</v>
      </c>
      <c r="C37" s="39">
        <f t="shared" si="1"/>
        <v>605</v>
      </c>
      <c r="D37" s="42"/>
      <c r="E37" s="42">
        <v>605</v>
      </c>
    </row>
    <row r="38" spans="1:5" ht="24.75" customHeight="1">
      <c r="A38" s="36">
        <v>216</v>
      </c>
      <c r="B38" s="37" t="s">
        <v>151</v>
      </c>
      <c r="C38" s="39">
        <f t="shared" si="1"/>
        <v>10437.534422</v>
      </c>
      <c r="D38" s="85">
        <f>D39+D43</f>
        <v>896.5344220000001</v>
      </c>
      <c r="E38" s="85">
        <f>E39+E43</f>
        <v>9541</v>
      </c>
    </row>
    <row r="39" spans="1:5" ht="24.75" customHeight="1">
      <c r="A39" s="36">
        <v>21602</v>
      </c>
      <c r="B39" s="37" t="s">
        <v>152</v>
      </c>
      <c r="C39" s="39">
        <f t="shared" si="1"/>
        <v>9013.534422</v>
      </c>
      <c r="D39" s="85">
        <f>SUM(D40:D42)</f>
        <v>896.5344220000001</v>
      </c>
      <c r="E39" s="85">
        <f>SUM(E40:E42)</f>
        <v>8117</v>
      </c>
    </row>
    <row r="40" spans="1:5" ht="24.75" customHeight="1">
      <c r="A40" s="43">
        <v>2160201</v>
      </c>
      <c r="B40" s="44" t="s">
        <v>153</v>
      </c>
      <c r="C40" s="39">
        <f t="shared" si="1"/>
        <v>3685.534422</v>
      </c>
      <c r="D40" s="42">
        <v>896.5344220000001</v>
      </c>
      <c r="E40" s="42">
        <v>2789</v>
      </c>
    </row>
    <row r="41" spans="1:5" ht="24.75" customHeight="1">
      <c r="A41" s="43">
        <v>2160202</v>
      </c>
      <c r="B41" s="44" t="s">
        <v>154</v>
      </c>
      <c r="C41" s="39">
        <f t="shared" si="1"/>
        <v>5295</v>
      </c>
      <c r="D41" s="42"/>
      <c r="E41" s="42">
        <v>5295</v>
      </c>
    </row>
    <row r="42" spans="1:5" ht="24.75" customHeight="1">
      <c r="A42" s="43">
        <v>2160299</v>
      </c>
      <c r="B42" s="44" t="s">
        <v>155</v>
      </c>
      <c r="C42" s="39">
        <f t="shared" si="1"/>
        <v>33</v>
      </c>
      <c r="D42" s="42"/>
      <c r="E42" s="42">
        <v>33</v>
      </c>
    </row>
    <row r="43" spans="1:5" ht="24.75" customHeight="1">
      <c r="A43" s="36">
        <v>21606</v>
      </c>
      <c r="B43" s="37" t="s">
        <v>156</v>
      </c>
      <c r="C43" s="39">
        <f t="shared" si="1"/>
        <v>1424</v>
      </c>
      <c r="D43" s="85">
        <f>SUM(D44:D45)</f>
        <v>0</v>
      </c>
      <c r="E43" s="85">
        <f>SUM(E44:E45)</f>
        <v>1424</v>
      </c>
    </row>
    <row r="44" spans="1:5" ht="24.75" customHeight="1">
      <c r="A44" s="43">
        <v>2160602</v>
      </c>
      <c r="B44" s="44" t="s">
        <v>154</v>
      </c>
      <c r="C44" s="39">
        <f t="shared" si="1"/>
        <v>1384</v>
      </c>
      <c r="D44" s="42"/>
      <c r="E44" s="42">
        <v>1384</v>
      </c>
    </row>
    <row r="45" spans="1:5" ht="24.75" customHeight="1">
      <c r="A45" s="43">
        <v>2160699</v>
      </c>
      <c r="B45" s="44" t="s">
        <v>157</v>
      </c>
      <c r="C45" s="39">
        <f t="shared" si="1"/>
        <v>40</v>
      </c>
      <c r="D45" s="42"/>
      <c r="E45" s="42">
        <v>40</v>
      </c>
    </row>
    <row r="46" spans="1:5" ht="24.75" customHeight="1">
      <c r="A46" s="36">
        <v>221</v>
      </c>
      <c r="B46" s="37" t="s">
        <v>158</v>
      </c>
      <c r="C46" s="39">
        <f t="shared" si="1"/>
        <v>36.066959999999995</v>
      </c>
      <c r="D46" s="85">
        <f>D47</f>
        <v>36.066959999999995</v>
      </c>
      <c r="E46" s="85">
        <f>E47</f>
        <v>0</v>
      </c>
    </row>
    <row r="47" spans="1:5" ht="24.75" customHeight="1">
      <c r="A47" s="36">
        <v>22102</v>
      </c>
      <c r="B47" s="37" t="s">
        <v>159</v>
      </c>
      <c r="C47" s="39">
        <f t="shared" si="1"/>
        <v>36.066959999999995</v>
      </c>
      <c r="D47" s="85">
        <f>D48</f>
        <v>36.066959999999995</v>
      </c>
      <c r="E47" s="85">
        <f>E48</f>
        <v>0</v>
      </c>
    </row>
    <row r="48" spans="1:5" ht="24.75" customHeight="1">
      <c r="A48" s="43">
        <v>2210201</v>
      </c>
      <c r="B48" s="44" t="s">
        <v>160</v>
      </c>
      <c r="C48" s="39">
        <f t="shared" si="1"/>
        <v>36.066959999999995</v>
      </c>
      <c r="D48" s="42">
        <v>36.066959999999995</v>
      </c>
      <c r="E48" s="42"/>
    </row>
    <row r="49" ht="12.75" customHeight="1">
      <c r="A49" t="s">
        <v>61</v>
      </c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SheetLayoutView="100" workbookViewId="0" topLeftCell="A1">
      <selection activeCell="J14" sqref="J14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15.57421875" style="68" customWidth="1"/>
    <col min="4" max="4" width="15.00390625" style="68" customWidth="1"/>
    <col min="5" max="5" width="10.28125" style="68" customWidth="1"/>
    <col min="6" max="6" width="10.28125" style="69" customWidth="1"/>
  </cols>
  <sheetData>
    <row r="1" ht="12.75" customHeight="1">
      <c r="A1" s="31" t="s">
        <v>161</v>
      </c>
    </row>
    <row r="2" spans="1:3" ht="24.75" customHeight="1">
      <c r="A2" s="70" t="s">
        <v>162</v>
      </c>
      <c r="B2" s="70"/>
      <c r="C2" s="71"/>
    </row>
    <row r="3" ht="24.75" customHeight="1">
      <c r="C3" s="33" t="s">
        <v>2</v>
      </c>
    </row>
    <row r="4" spans="1:5" ht="24.75" customHeight="1">
      <c r="A4" s="34" t="s">
        <v>163</v>
      </c>
      <c r="B4" s="34"/>
      <c r="C4" s="72" t="s">
        <v>164</v>
      </c>
      <c r="D4" s="72"/>
      <c r="E4" s="72"/>
    </row>
    <row r="5" spans="1:5" ht="24.75" customHeight="1">
      <c r="A5" s="22" t="s">
        <v>118</v>
      </c>
      <c r="B5" s="34" t="s">
        <v>119</v>
      </c>
      <c r="C5" s="34" t="s">
        <v>96</v>
      </c>
      <c r="D5" s="73" t="s">
        <v>165</v>
      </c>
      <c r="E5" s="74" t="s">
        <v>166</v>
      </c>
    </row>
    <row r="6" spans="1:5" ht="24.75" customHeight="1">
      <c r="A6" s="75" t="s">
        <v>167</v>
      </c>
      <c r="B6" s="37" t="s">
        <v>80</v>
      </c>
      <c r="C6" s="76">
        <f>D6+E6</f>
        <v>1018.1040959999999</v>
      </c>
      <c r="D6" s="76">
        <f>D7+D17+D27</f>
        <v>930.1843739999999</v>
      </c>
      <c r="E6" s="76">
        <f>E7+E17+E27</f>
        <v>87.91972200000001</v>
      </c>
    </row>
    <row r="7" spans="1:5" ht="24.75" customHeight="1">
      <c r="A7" s="75" t="s">
        <v>168</v>
      </c>
      <c r="B7" s="37" t="s">
        <v>169</v>
      </c>
      <c r="C7" s="76">
        <f>D7+E7</f>
        <v>485.84908699999994</v>
      </c>
      <c r="D7" s="76">
        <f>SUM(D8:D16)</f>
        <v>485.84908699999994</v>
      </c>
      <c r="E7" s="76">
        <f>SUM(E8:E16)</f>
        <v>0</v>
      </c>
    </row>
    <row r="8" spans="1:5" ht="24.75" customHeight="1">
      <c r="A8" s="77" t="s">
        <v>170</v>
      </c>
      <c r="B8" s="66" t="s">
        <v>171</v>
      </c>
      <c r="C8" s="76">
        <f aca="true" t="shared" si="0" ref="C8:C30">D8+E8</f>
        <v>214.3848</v>
      </c>
      <c r="D8" s="78">
        <v>214.3848</v>
      </c>
      <c r="E8" s="79"/>
    </row>
    <row r="9" spans="1:5" ht="24.75" customHeight="1">
      <c r="A9" s="77" t="s">
        <v>172</v>
      </c>
      <c r="B9" s="66" t="s">
        <v>173</v>
      </c>
      <c r="C9" s="76">
        <f t="shared" si="0"/>
        <v>57.8412</v>
      </c>
      <c r="D9" s="78">
        <v>57.8412</v>
      </c>
      <c r="E9" s="79"/>
    </row>
    <row r="10" spans="1:5" ht="24.75" customHeight="1">
      <c r="A10" s="77" t="s">
        <v>174</v>
      </c>
      <c r="B10" s="66" t="s">
        <v>175</v>
      </c>
      <c r="C10" s="76">
        <f t="shared" si="0"/>
        <v>64.6015</v>
      </c>
      <c r="D10" s="78">
        <f>39.555+25.0465</f>
        <v>64.6015</v>
      </c>
      <c r="E10" s="79"/>
    </row>
    <row r="11" spans="1:5" ht="24.75" customHeight="1">
      <c r="A11" s="77" t="s">
        <v>176</v>
      </c>
      <c r="B11" s="66" t="s">
        <v>177</v>
      </c>
      <c r="C11" s="76">
        <f t="shared" si="0"/>
        <v>28.332</v>
      </c>
      <c r="D11" s="78">
        <v>28.332</v>
      </c>
      <c r="E11" s="79"/>
    </row>
    <row r="12" spans="1:5" ht="24.75" customHeight="1">
      <c r="A12" s="77" t="s">
        <v>178</v>
      </c>
      <c r="B12" s="66" t="s">
        <v>179</v>
      </c>
      <c r="C12" s="76">
        <f t="shared" si="0"/>
        <v>48.08928</v>
      </c>
      <c r="D12" s="78">
        <v>48.08928</v>
      </c>
      <c r="E12" s="79"/>
    </row>
    <row r="13" spans="1:5" ht="24.75" customHeight="1">
      <c r="A13" s="77" t="s">
        <v>180</v>
      </c>
      <c r="B13" s="66" t="s">
        <v>181</v>
      </c>
      <c r="C13" s="76">
        <f t="shared" si="0"/>
        <v>25.096593</v>
      </c>
      <c r="D13" s="78">
        <v>25.096593</v>
      </c>
      <c r="E13" s="79"/>
    </row>
    <row r="14" spans="1:5" ht="24.75" customHeight="1">
      <c r="A14" s="77" t="s">
        <v>182</v>
      </c>
      <c r="B14" s="66" t="s">
        <v>183</v>
      </c>
      <c r="C14" s="76">
        <f t="shared" si="0"/>
        <v>9.625122</v>
      </c>
      <c r="D14" s="78">
        <v>9.625122</v>
      </c>
      <c r="E14" s="79"/>
    </row>
    <row r="15" spans="1:5" ht="24.75" customHeight="1">
      <c r="A15" s="77" t="s">
        <v>184</v>
      </c>
      <c r="B15" s="66" t="s">
        <v>185</v>
      </c>
      <c r="C15" s="76">
        <f t="shared" si="0"/>
        <v>1.811632</v>
      </c>
      <c r="D15" s="78">
        <v>1.811632</v>
      </c>
      <c r="E15" s="79"/>
    </row>
    <row r="16" spans="1:5" ht="24.75" customHeight="1">
      <c r="A16" s="77" t="s">
        <v>186</v>
      </c>
      <c r="B16" s="66" t="s">
        <v>187</v>
      </c>
      <c r="C16" s="76">
        <f t="shared" si="0"/>
        <v>36.066959999999995</v>
      </c>
      <c r="D16" s="78">
        <v>36.066959999999995</v>
      </c>
      <c r="E16" s="79"/>
    </row>
    <row r="17" spans="1:5" ht="24.75" customHeight="1">
      <c r="A17" s="75" t="s">
        <v>188</v>
      </c>
      <c r="B17" s="37" t="s">
        <v>189</v>
      </c>
      <c r="C17" s="76">
        <f t="shared" si="0"/>
        <v>87.91972200000001</v>
      </c>
      <c r="D17" s="80"/>
      <c r="E17" s="76">
        <f>SUM(E18:E26)</f>
        <v>87.91972200000001</v>
      </c>
    </row>
    <row r="18" spans="1:5" ht="24.75" customHeight="1">
      <c r="A18" s="77" t="s">
        <v>190</v>
      </c>
      <c r="B18" s="66" t="s">
        <v>191</v>
      </c>
      <c r="C18" s="76">
        <f t="shared" si="0"/>
        <v>14.3</v>
      </c>
      <c r="D18" s="81"/>
      <c r="E18" s="78">
        <v>14.3</v>
      </c>
    </row>
    <row r="19" spans="1:5" ht="24.75" customHeight="1">
      <c r="A19" s="77" t="s">
        <v>192</v>
      </c>
      <c r="B19" s="66" t="s">
        <v>193</v>
      </c>
      <c r="C19" s="76">
        <f t="shared" si="0"/>
        <v>2.25</v>
      </c>
      <c r="D19" s="81"/>
      <c r="E19" s="78">
        <v>2.25</v>
      </c>
    </row>
    <row r="20" spans="1:5" ht="24.75" customHeight="1">
      <c r="A20" s="77" t="s">
        <v>194</v>
      </c>
      <c r="B20" s="66" t="s">
        <v>195</v>
      </c>
      <c r="C20" s="76">
        <f t="shared" si="0"/>
        <v>1</v>
      </c>
      <c r="D20" s="81"/>
      <c r="E20" s="78">
        <v>1</v>
      </c>
    </row>
    <row r="21" spans="1:5" ht="24.75" customHeight="1">
      <c r="A21" s="77" t="s">
        <v>196</v>
      </c>
      <c r="B21" s="66" t="s">
        <v>197</v>
      </c>
      <c r="C21" s="76">
        <f t="shared" si="0"/>
        <v>20.25</v>
      </c>
      <c r="D21" s="81"/>
      <c r="E21" s="78">
        <v>20.25</v>
      </c>
    </row>
    <row r="22" spans="1:5" ht="24.75" customHeight="1">
      <c r="A22" s="77" t="s">
        <v>198</v>
      </c>
      <c r="B22" s="66" t="s">
        <v>199</v>
      </c>
      <c r="C22" s="76">
        <f t="shared" si="0"/>
        <v>1.5</v>
      </c>
      <c r="D22" s="81"/>
      <c r="E22" s="78">
        <v>1.5</v>
      </c>
    </row>
    <row r="23" spans="1:5" ht="24.75" customHeight="1">
      <c r="A23" s="77" t="s">
        <v>200</v>
      </c>
      <c r="B23" s="66" t="s">
        <v>201</v>
      </c>
      <c r="C23" s="76">
        <f t="shared" si="0"/>
        <v>4</v>
      </c>
      <c r="D23" s="81"/>
      <c r="E23" s="78">
        <v>4</v>
      </c>
    </row>
    <row r="24" spans="1:5" ht="24.75" customHeight="1">
      <c r="A24" s="77" t="s">
        <v>202</v>
      </c>
      <c r="B24" s="66" t="s">
        <v>203</v>
      </c>
      <c r="C24" s="76">
        <f t="shared" si="0"/>
        <v>3.2157720000000003</v>
      </c>
      <c r="D24" s="81"/>
      <c r="E24" s="78">
        <v>3.2157720000000003</v>
      </c>
    </row>
    <row r="25" spans="1:5" ht="24.75" customHeight="1">
      <c r="A25" s="77" t="s">
        <v>204</v>
      </c>
      <c r="B25" s="66" t="s">
        <v>205</v>
      </c>
      <c r="C25" s="76">
        <f t="shared" si="0"/>
        <v>7.51395</v>
      </c>
      <c r="D25" s="81"/>
      <c r="E25" s="78">
        <v>7.51395</v>
      </c>
    </row>
    <row r="26" spans="1:5" ht="24.75" customHeight="1">
      <c r="A26" s="77" t="s">
        <v>206</v>
      </c>
      <c r="B26" s="66" t="s">
        <v>207</v>
      </c>
      <c r="C26" s="76">
        <f t="shared" si="0"/>
        <v>33.89</v>
      </c>
      <c r="D26" s="81"/>
      <c r="E26" s="79">
        <v>33.89</v>
      </c>
    </row>
    <row r="27" spans="1:5" ht="24.75" customHeight="1">
      <c r="A27" s="75" t="s">
        <v>208</v>
      </c>
      <c r="B27" s="37" t="s">
        <v>209</v>
      </c>
      <c r="C27" s="76">
        <f t="shared" si="0"/>
        <v>444.335287</v>
      </c>
      <c r="D27" s="76">
        <f>SUM(D28:D30)</f>
        <v>444.335287</v>
      </c>
      <c r="E27" s="79"/>
    </row>
    <row r="28" spans="1:5" ht="24.75" customHeight="1">
      <c r="A28" s="82" t="s">
        <v>210</v>
      </c>
      <c r="B28" s="44" t="s">
        <v>211</v>
      </c>
      <c r="C28" s="76">
        <f t="shared" si="0"/>
        <v>0.571485</v>
      </c>
      <c r="D28" s="78">
        <v>0.571485</v>
      </c>
      <c r="E28" s="78"/>
    </row>
    <row r="29" spans="1:5" ht="24.75" customHeight="1">
      <c r="A29" s="82" t="s">
        <v>212</v>
      </c>
      <c r="B29" s="44" t="s">
        <v>213</v>
      </c>
      <c r="C29" s="76">
        <f t="shared" si="0"/>
        <v>443.4552</v>
      </c>
      <c r="D29" s="78">
        <v>443.4552</v>
      </c>
      <c r="E29" s="78"/>
    </row>
    <row r="30" spans="1:5" ht="24.75" customHeight="1">
      <c r="A30" s="82" t="s">
        <v>214</v>
      </c>
      <c r="B30" s="83" t="s">
        <v>215</v>
      </c>
      <c r="C30" s="76">
        <f t="shared" si="0"/>
        <v>0.308602</v>
      </c>
      <c r="D30" s="78">
        <v>0.308602</v>
      </c>
      <c r="E30" s="78"/>
    </row>
    <row r="31" ht="12.75" customHeight="1">
      <c r="A31" s="67" t="s">
        <v>61</v>
      </c>
    </row>
  </sheetData>
  <sheetProtection/>
  <mergeCells count="3">
    <mergeCell ref="A2:C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300" verticalDpi="3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SheetLayoutView="100" workbookViewId="0" topLeftCell="A1">
      <selection activeCell="I8" sqref="I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31" t="s">
        <v>216</v>
      </c>
    </row>
    <row r="2" spans="1:9" ht="24.75" customHeight="1">
      <c r="A2" s="62" t="s">
        <v>217</v>
      </c>
      <c r="B2" s="62"/>
      <c r="C2" s="62"/>
      <c r="D2" s="62"/>
      <c r="E2" s="62"/>
      <c r="F2" s="62"/>
      <c r="G2" s="62"/>
      <c r="H2" s="62"/>
      <c r="I2" s="62"/>
    </row>
    <row r="3" spans="7:9" ht="24.75" customHeight="1">
      <c r="G3" s="33" t="s">
        <v>2</v>
      </c>
      <c r="H3" s="33"/>
      <c r="I3" s="33"/>
    </row>
    <row r="4" spans="1:9" s="61" customFormat="1" ht="24.75" customHeight="1">
      <c r="A4" s="63" t="s">
        <v>95</v>
      </c>
      <c r="B4" s="63" t="s">
        <v>76</v>
      </c>
      <c r="C4" s="63" t="s">
        <v>218</v>
      </c>
      <c r="D4" s="63"/>
      <c r="E4" s="63"/>
      <c r="F4" s="63"/>
      <c r="G4" s="63"/>
      <c r="H4" s="63" t="s">
        <v>219</v>
      </c>
      <c r="I4" s="63" t="s">
        <v>220</v>
      </c>
    </row>
    <row r="5" spans="1:9" s="61" customFormat="1" ht="24.75" customHeight="1">
      <c r="A5" s="63"/>
      <c r="B5" s="63"/>
      <c r="C5" s="63" t="s">
        <v>96</v>
      </c>
      <c r="D5" s="63" t="s">
        <v>221</v>
      </c>
      <c r="E5" s="63" t="s">
        <v>222</v>
      </c>
      <c r="F5" s="63" t="s">
        <v>223</v>
      </c>
      <c r="G5" s="64"/>
      <c r="H5" s="63"/>
      <c r="I5" s="63"/>
    </row>
    <row r="6" spans="1:9" s="61" customFormat="1" ht="24.75" customHeight="1">
      <c r="A6" s="64"/>
      <c r="B6" s="63"/>
      <c r="C6" s="63"/>
      <c r="D6" s="63"/>
      <c r="E6" s="63"/>
      <c r="F6" s="63" t="s">
        <v>224</v>
      </c>
      <c r="G6" s="63" t="s">
        <v>225</v>
      </c>
      <c r="H6" s="63"/>
      <c r="I6" s="63"/>
    </row>
    <row r="7" spans="1:9" ht="24.75" customHeight="1">
      <c r="A7" s="37" t="s">
        <v>109</v>
      </c>
      <c r="B7" s="37"/>
      <c r="C7" s="39"/>
      <c r="D7" s="39"/>
      <c r="E7" s="39"/>
      <c r="F7" s="39"/>
      <c r="G7" s="39"/>
      <c r="H7" s="37"/>
      <c r="I7" s="37"/>
    </row>
    <row r="8" spans="1:9" ht="24.75" customHeight="1">
      <c r="A8" s="65" t="s">
        <v>110</v>
      </c>
      <c r="B8" s="58">
        <f>C8+I8</f>
        <v>3.2157720000000003</v>
      </c>
      <c r="C8" s="39">
        <f>SUM(D8:G8)</f>
        <v>0</v>
      </c>
      <c r="D8" s="39"/>
      <c r="E8" s="39"/>
      <c r="F8" s="39"/>
      <c r="G8" s="39"/>
      <c r="H8" s="66"/>
      <c r="I8" s="58">
        <v>3.2157720000000003</v>
      </c>
    </row>
    <row r="9" spans="1:9" ht="24.75" customHeight="1">
      <c r="A9" s="66"/>
      <c r="B9" s="66"/>
      <c r="C9" s="42"/>
      <c r="D9" s="42"/>
      <c r="E9" s="42"/>
      <c r="F9" s="42"/>
      <c r="G9" s="42"/>
      <c r="H9" s="66"/>
      <c r="I9" s="66"/>
    </row>
    <row r="10" spans="1:9" ht="24.75" customHeight="1">
      <c r="A10" s="66"/>
      <c r="B10" s="66"/>
      <c r="C10" s="42"/>
      <c r="D10" s="42"/>
      <c r="E10" s="42"/>
      <c r="F10" s="42"/>
      <c r="G10" s="42"/>
      <c r="H10" s="66"/>
      <c r="I10" s="66"/>
    </row>
    <row r="11" spans="1:9" ht="24.75" customHeight="1">
      <c r="A11" s="66"/>
      <c r="B11" s="66"/>
      <c r="C11" s="42"/>
      <c r="D11" s="42"/>
      <c r="E11" s="42"/>
      <c r="F11" s="42"/>
      <c r="G11" s="42"/>
      <c r="H11" s="66"/>
      <c r="I11" s="66"/>
    </row>
    <row r="12" spans="1:9" ht="24.75" customHeight="1">
      <c r="A12" s="66"/>
      <c r="B12" s="66"/>
      <c r="C12" s="42"/>
      <c r="D12" s="42"/>
      <c r="E12" s="42"/>
      <c r="F12" s="42"/>
      <c r="G12" s="42"/>
      <c r="H12" s="66"/>
      <c r="I12" s="66"/>
    </row>
    <row r="13" spans="1:9" ht="24.75" customHeight="1">
      <c r="A13" s="66"/>
      <c r="B13" s="66"/>
      <c r="C13" s="42"/>
      <c r="D13" s="42"/>
      <c r="E13" s="42"/>
      <c r="F13" s="42"/>
      <c r="G13" s="42"/>
      <c r="H13" s="66"/>
      <c r="I13" s="66"/>
    </row>
    <row r="14" ht="12.75" customHeight="1">
      <c r="A14" s="67" t="s">
        <v>61</v>
      </c>
    </row>
  </sheetData>
  <sheetProtection/>
  <mergeCells count="11">
    <mergeCell ref="A2:I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17797670123</cp:lastModifiedBy>
  <cp:lastPrinted>2018-01-19T16:36:22Z</cp:lastPrinted>
  <dcterms:created xsi:type="dcterms:W3CDTF">2016-01-08T15:52:00Z</dcterms:created>
  <dcterms:modified xsi:type="dcterms:W3CDTF">2024-03-11T09:41:32Z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0974344338FE4ADEB445DF329DBA5FA0</vt:lpwstr>
  </property>
  <property fmtid="{D5CDD505-2E9C-101B-9397-08002B2CF9AE}" pid="5" name="KSOReadingLayo">
    <vt:bool>true</vt:bool>
  </property>
</Properties>
</file>