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就业困难人员社会保险补贴" sheetId="1" r:id="rId1"/>
  </sheets>
  <definedNames>
    <definedName name="_xlnm._FilterDatabase" localSheetId="0" hidden="1">就业困难人员社会保险补贴!$A$1:$P$57</definedName>
    <definedName name="_xlnm.Print_Titles" localSheetId="0">就业困难人员社会保险补贴!$2:$4</definedName>
  </definedNames>
  <calcPr calcId="144525"/>
</workbook>
</file>

<file path=xl/sharedStrings.xml><?xml version="1.0" encoding="utf-8"?>
<sst xmlns="http://schemas.openxmlformats.org/spreadsheetml/2006/main" count="282" uniqueCount="90">
  <si>
    <t>附件1：</t>
  </si>
  <si>
    <t>2023年就业困难人员社会保险补贴享受人员名单汇总表(第二批)</t>
  </si>
  <si>
    <t>序号</t>
  </si>
  <si>
    <t>人员身份类型</t>
  </si>
  <si>
    <t>姓名</t>
  </si>
  <si>
    <t>缴费期限</t>
  </si>
  <si>
    <t>缴费时间
（月）</t>
  </si>
  <si>
    <t>缴费
基数（元）</t>
  </si>
  <si>
    <t>实缴养老保险费单位缴费部分
（16%）</t>
  </si>
  <si>
    <t>实缴失业保险费单位缴费部分（0.7%）</t>
  </si>
  <si>
    <t>实缴医疗保险费单位缴费部分（9%）</t>
  </si>
  <si>
    <t>实缴大病保险单位缴费部分
（每月16元）</t>
  </si>
  <si>
    <t>合计单位
缴费
（元）</t>
  </si>
  <si>
    <t>参保单位名称</t>
  </si>
  <si>
    <t>拨付金额
（元）</t>
  </si>
  <si>
    <t>拨付情况</t>
  </si>
  <si>
    <t>建档立卡贫困劳动力</t>
  </si>
  <si>
    <t>韩晓丽</t>
  </si>
  <si>
    <t>2023.7-9</t>
  </si>
  <si>
    <t>兰州新华互联网中等职业学校有限公司</t>
  </si>
  <si>
    <t>已拨付4个月</t>
  </si>
  <si>
    <t>许海艳</t>
  </si>
  <si>
    <t>碧桂园生活服务集团股份有限公司兰州新区分公司</t>
  </si>
  <si>
    <t>已拨付6个月</t>
  </si>
  <si>
    <t>吴隆玲</t>
  </si>
  <si>
    <t>2023.7-8</t>
  </si>
  <si>
    <t>甘肃中大网新信息工程有限公司</t>
  </si>
  <si>
    <t>吴隆慧</t>
  </si>
  <si>
    <t>2023.7.9</t>
  </si>
  <si>
    <t>施多禄</t>
  </si>
  <si>
    <t>甘肃德福新材料有限公司</t>
  </si>
  <si>
    <t>陈震先</t>
  </si>
  <si>
    <t>周志刚</t>
  </si>
  <si>
    <t>张存谦</t>
  </si>
  <si>
    <t>肖菲</t>
  </si>
  <si>
    <t>王诚</t>
  </si>
  <si>
    <t>刘东瑞</t>
  </si>
  <si>
    <t>朱加翠</t>
  </si>
  <si>
    <t>刘国栋</t>
  </si>
  <si>
    <t>火照全</t>
  </si>
  <si>
    <t>席建海</t>
  </si>
  <si>
    <t>魏代臣</t>
  </si>
  <si>
    <t>颜维祯</t>
  </si>
  <si>
    <t>甘先兴</t>
  </si>
  <si>
    <t>2023.1-9</t>
  </si>
  <si>
    <t>首次申请</t>
  </si>
  <si>
    <t>魏怀玺</t>
  </si>
  <si>
    <t>魏霞</t>
  </si>
  <si>
    <t>孟飞</t>
  </si>
  <si>
    <t>杨德奇</t>
  </si>
  <si>
    <t>葛正晶</t>
  </si>
  <si>
    <t>薛贻鹏</t>
  </si>
  <si>
    <t>火如昌</t>
  </si>
  <si>
    <t>安晓燕</t>
  </si>
  <si>
    <t>2023.1-8</t>
  </si>
  <si>
    <t>火照安</t>
  </si>
  <si>
    <t>张兴国</t>
  </si>
  <si>
    <t>王克文</t>
  </si>
  <si>
    <t>郝文</t>
  </si>
  <si>
    <t>2023.5-9</t>
  </si>
  <si>
    <t>邹成凯</t>
  </si>
  <si>
    <t>残疾人员</t>
  </si>
  <si>
    <t>安克红</t>
  </si>
  <si>
    <t>甘肃海亮新能源材料有限公司</t>
  </si>
  <si>
    <t>火兴福</t>
  </si>
  <si>
    <t>王振斌</t>
  </si>
  <si>
    <t>王勋</t>
  </si>
  <si>
    <t>颜维惠</t>
  </si>
  <si>
    <t>已拨付3个月</t>
  </si>
  <si>
    <t>杨青山</t>
  </si>
  <si>
    <t>已拨付5个月</t>
  </si>
  <si>
    <t>火尊文</t>
  </si>
  <si>
    <t>俞鹏</t>
  </si>
  <si>
    <t>张乃强</t>
  </si>
  <si>
    <t>杨树东</t>
  </si>
  <si>
    <t>霍秀芳</t>
  </si>
  <si>
    <t>甘肃海航汉莎航空食品有限公司</t>
  </si>
  <si>
    <t>王宣懿</t>
  </si>
  <si>
    <t>兰州兰石重型装备股份有限公司</t>
  </si>
  <si>
    <t>张世栋</t>
  </si>
  <si>
    <t>何宝港</t>
  </si>
  <si>
    <t>胡天云</t>
  </si>
  <si>
    <t>石国鑫</t>
  </si>
  <si>
    <t>吴国龙</t>
  </si>
  <si>
    <t>达卿</t>
  </si>
  <si>
    <t>崔有红</t>
  </si>
  <si>
    <t>魏洁林</t>
  </si>
  <si>
    <t>孙志雄</t>
  </si>
  <si>
    <t>王天祥</t>
  </si>
  <si>
    <t xml:space="preserve">  合计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</si>
</sst>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yyyy&quot;年&quot;m&quot;月&quot;;@"/>
    <numFmt numFmtId="179" formatCode="0.0_ "/>
  </numFmts>
  <fonts count="29">
    <font>
      <sz val="12"/>
      <color theme="1"/>
      <name val="等线"/>
      <charset val="134"/>
      <scheme val="minor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000000"/>
      <name val="宋体"/>
      <charset val="134"/>
    </font>
    <font>
      <b/>
      <sz val="22"/>
      <color rgb="FF000000"/>
      <name val="Microsoft YaHei"/>
      <charset val="134"/>
    </font>
    <font>
      <b/>
      <sz val="11"/>
      <color rgb="FF000000"/>
      <name val="仿宋_GB2312"/>
      <charset val="134"/>
    </font>
    <font>
      <sz val="11"/>
      <color rgb="FF333333"/>
      <name val="仿宋_GB2312"/>
      <charset val="134"/>
    </font>
    <font>
      <b/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176" fontId="4" fillId="2" borderId="0" xfId="0" applyNumberFormat="1" applyFont="1" applyFill="1">
      <alignment vertical="center"/>
    </xf>
    <xf numFmtId="177" fontId="4" fillId="2" borderId="0" xfId="0" applyNumberFormat="1" applyFont="1" applyFill="1">
      <alignment vertical="center"/>
    </xf>
    <xf numFmtId="176" fontId="4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vertical="center" wrapText="1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176" fontId="5" fillId="2" borderId="0" xfId="0" applyNumberFormat="1" applyFont="1" applyFill="1" applyAlignment="1">
      <alignment horizontal="center" vertical="center" wrapText="1"/>
    </xf>
    <xf numFmtId="177" fontId="5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177" fontId="6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179" fontId="6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58"/>
  <sheetViews>
    <sheetView tabSelected="1" zoomScale="90" zoomScaleNormal="90" workbookViewId="0">
      <selection activeCell="R5" sqref="R5"/>
    </sheetView>
  </sheetViews>
  <sheetFormatPr defaultColWidth="9" defaultRowHeight="13.5" customHeight="1"/>
  <cols>
    <col min="1" max="1" width="5.66666666666667" style="5" customWidth="1"/>
    <col min="2" max="2" width="19.4416666666667" style="5" customWidth="1"/>
    <col min="3" max="3" width="8" style="5" customWidth="1"/>
    <col min="4" max="4" width="13.25" style="5" customWidth="1"/>
    <col min="5" max="5" width="8.875" style="5" customWidth="1"/>
    <col min="6" max="6" width="9.33333333333333" style="5" customWidth="1"/>
    <col min="7" max="7" width="11.625" style="6" customWidth="1"/>
    <col min="8" max="8" width="11.875" style="7" customWidth="1"/>
    <col min="9" max="9" width="10" style="7" customWidth="1"/>
    <col min="10" max="10" width="9.625" style="6" customWidth="1"/>
    <col min="11" max="11" width="12.875" style="6" customWidth="1"/>
    <col min="12" max="12" width="11.75" style="8" customWidth="1"/>
    <col min="13" max="13" width="14.8583333333333" style="9" customWidth="1"/>
    <col min="14" max="14" width="13.25" style="8" customWidth="1"/>
    <col min="15" max="15" width="16.3833333333333" style="5" customWidth="1"/>
    <col min="16" max="16" width="20.275" style="10" customWidth="1"/>
    <col min="17" max="16384" width="9" style="10"/>
  </cols>
  <sheetData>
    <row r="1" ht="27" customHeight="1" spans="1: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36"/>
      <c r="N1" s="11"/>
      <c r="O1" s="11"/>
    </row>
    <row r="2" ht="48" customHeight="1" spans="1:15">
      <c r="A2" s="12" t="s">
        <v>1</v>
      </c>
      <c r="B2" s="12"/>
      <c r="C2" s="12"/>
      <c r="D2" s="12"/>
      <c r="E2" s="12"/>
      <c r="F2" s="12"/>
      <c r="G2" s="13"/>
      <c r="H2" s="14"/>
      <c r="I2" s="14"/>
      <c r="J2" s="13"/>
      <c r="K2" s="13"/>
      <c r="L2" s="13"/>
      <c r="M2" s="13"/>
      <c r="N2" s="13"/>
      <c r="O2" s="12"/>
    </row>
    <row r="3" ht="55" customHeight="1" spans="1:1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7" t="s">
        <v>9</v>
      </c>
      <c r="I3" s="16" t="s">
        <v>7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5" t="s">
        <v>15</v>
      </c>
    </row>
    <row r="4" ht="16" customHeight="1" spans="1:15">
      <c r="A4" s="15"/>
      <c r="B4" s="15"/>
      <c r="C4" s="15"/>
      <c r="D4" s="15"/>
      <c r="E4" s="15"/>
      <c r="F4" s="16"/>
      <c r="G4" s="16"/>
      <c r="H4" s="17"/>
      <c r="I4" s="16"/>
      <c r="J4" s="16"/>
      <c r="K4" s="16"/>
      <c r="L4" s="37"/>
      <c r="M4" s="15"/>
      <c r="N4" s="15"/>
      <c r="O4" s="15"/>
    </row>
    <row r="5" s="1" customFormat="1" ht="60" customHeight="1" spans="1:15">
      <c r="A5" s="18">
        <v>1</v>
      </c>
      <c r="B5" s="18" t="s">
        <v>16</v>
      </c>
      <c r="C5" s="19" t="s">
        <v>17</v>
      </c>
      <c r="D5" s="20" t="s">
        <v>18</v>
      </c>
      <c r="E5" s="20">
        <v>3</v>
      </c>
      <c r="F5" s="21">
        <v>4090</v>
      </c>
      <c r="G5" s="21">
        <f>ROUND(F5*0.16,2)*E5</f>
        <v>1963.2</v>
      </c>
      <c r="H5" s="21">
        <f>ROUND(F5*0.007,2)*E5</f>
        <v>85.89</v>
      </c>
      <c r="I5" s="21">
        <v>3840</v>
      </c>
      <c r="J5" s="21">
        <f>ROUND(I5*0.09,2)*E5</f>
        <v>1036.8</v>
      </c>
      <c r="K5" s="21">
        <f>16*E5</f>
        <v>48</v>
      </c>
      <c r="L5" s="21">
        <f>G5+H5+J5+K5</f>
        <v>3133.89</v>
      </c>
      <c r="M5" s="21" t="s">
        <v>19</v>
      </c>
      <c r="N5" s="21">
        <v>3133.89</v>
      </c>
      <c r="O5" s="18" t="s">
        <v>20</v>
      </c>
    </row>
    <row r="6" s="1" customFormat="1" ht="60" customHeight="1" spans="1:15">
      <c r="A6" s="18">
        <v>2</v>
      </c>
      <c r="B6" s="18" t="s">
        <v>16</v>
      </c>
      <c r="C6" s="19" t="s">
        <v>21</v>
      </c>
      <c r="D6" s="20" t="s">
        <v>18</v>
      </c>
      <c r="E6" s="20">
        <v>3</v>
      </c>
      <c r="F6" s="21">
        <v>4090</v>
      </c>
      <c r="G6" s="21">
        <f t="shared" ref="G6:G46" si="0">ROUND(F6*0.16,2)*E6</f>
        <v>1963.2</v>
      </c>
      <c r="H6" s="21">
        <f t="shared" ref="H6:H46" si="1">ROUND(F6*0.007,2)*E6</f>
        <v>85.89</v>
      </c>
      <c r="I6" s="21">
        <v>3840</v>
      </c>
      <c r="J6" s="21">
        <f t="shared" ref="J6:J46" si="2">ROUND(I6*0.09,2)*E6</f>
        <v>1036.8</v>
      </c>
      <c r="K6" s="21">
        <f t="shared" ref="K6:K46" si="3">16*E6</f>
        <v>48</v>
      </c>
      <c r="L6" s="21">
        <f t="shared" ref="L6:L46" si="4">G6+H6+J6+K6</f>
        <v>3133.89</v>
      </c>
      <c r="M6" s="21" t="s">
        <v>22</v>
      </c>
      <c r="N6" s="21">
        <v>3133.89</v>
      </c>
      <c r="O6" s="18" t="s">
        <v>23</v>
      </c>
    </row>
    <row r="7" s="2" customFormat="1" ht="60" customHeight="1" spans="1:15">
      <c r="A7" s="18">
        <v>3</v>
      </c>
      <c r="B7" s="18" t="s">
        <v>16</v>
      </c>
      <c r="C7" s="20" t="s">
        <v>24</v>
      </c>
      <c r="D7" s="20" t="s">
        <v>25</v>
      </c>
      <c r="E7" s="20">
        <v>2</v>
      </c>
      <c r="F7" s="21">
        <v>4090</v>
      </c>
      <c r="G7" s="21">
        <f t="shared" si="0"/>
        <v>1308.8</v>
      </c>
      <c r="H7" s="21">
        <f t="shared" si="1"/>
        <v>57.26</v>
      </c>
      <c r="I7" s="21">
        <v>3840</v>
      </c>
      <c r="J7" s="21">
        <f t="shared" si="2"/>
        <v>691.2</v>
      </c>
      <c r="K7" s="21">
        <f t="shared" si="3"/>
        <v>32</v>
      </c>
      <c r="L7" s="21">
        <f t="shared" si="4"/>
        <v>2089.26</v>
      </c>
      <c r="M7" s="18" t="s">
        <v>26</v>
      </c>
      <c r="N7" s="38">
        <v>2089.26</v>
      </c>
      <c r="O7" s="18" t="s">
        <v>23</v>
      </c>
    </row>
    <row r="8" s="2" customFormat="1" ht="60" customHeight="1" spans="1:15">
      <c r="A8" s="18">
        <v>4</v>
      </c>
      <c r="B8" s="18" t="s">
        <v>16</v>
      </c>
      <c r="C8" s="20" t="s">
        <v>27</v>
      </c>
      <c r="D8" s="20" t="s">
        <v>28</v>
      </c>
      <c r="E8" s="20">
        <v>3</v>
      </c>
      <c r="F8" s="21">
        <v>4090</v>
      </c>
      <c r="G8" s="21">
        <f t="shared" si="0"/>
        <v>1963.2</v>
      </c>
      <c r="H8" s="21">
        <f t="shared" si="1"/>
        <v>85.89</v>
      </c>
      <c r="I8" s="21">
        <v>4000</v>
      </c>
      <c r="J8" s="21">
        <f t="shared" si="2"/>
        <v>1080</v>
      </c>
      <c r="K8" s="21">
        <f t="shared" si="3"/>
        <v>48</v>
      </c>
      <c r="L8" s="21">
        <f t="shared" si="4"/>
        <v>3177.09</v>
      </c>
      <c r="M8" s="18" t="s">
        <v>26</v>
      </c>
      <c r="N8" s="38">
        <v>3177.09</v>
      </c>
      <c r="O8" s="18" t="s">
        <v>23</v>
      </c>
    </row>
    <row r="9" s="2" customFormat="1" ht="60" customHeight="1" spans="1:15">
      <c r="A9" s="18">
        <v>5</v>
      </c>
      <c r="B9" s="18" t="s">
        <v>16</v>
      </c>
      <c r="C9" s="19" t="s">
        <v>29</v>
      </c>
      <c r="D9" s="20" t="s">
        <v>18</v>
      </c>
      <c r="E9" s="20">
        <v>3</v>
      </c>
      <c r="F9" s="22">
        <v>4090</v>
      </c>
      <c r="G9" s="21">
        <f t="shared" si="0"/>
        <v>1963.2</v>
      </c>
      <c r="H9" s="21">
        <f t="shared" si="1"/>
        <v>85.89</v>
      </c>
      <c r="I9" s="21">
        <v>3840</v>
      </c>
      <c r="J9" s="21">
        <f t="shared" si="2"/>
        <v>1036.8</v>
      </c>
      <c r="K9" s="21">
        <f t="shared" si="3"/>
        <v>48</v>
      </c>
      <c r="L9" s="21">
        <f t="shared" si="4"/>
        <v>3133.89</v>
      </c>
      <c r="M9" s="22" t="s">
        <v>30</v>
      </c>
      <c r="N9" s="22">
        <v>3133.89</v>
      </c>
      <c r="O9" s="20" t="s">
        <v>23</v>
      </c>
    </row>
    <row r="10" s="2" customFormat="1" ht="60" customHeight="1" spans="1:15">
      <c r="A10" s="18">
        <v>6</v>
      </c>
      <c r="B10" s="18" t="s">
        <v>16</v>
      </c>
      <c r="C10" s="19" t="s">
        <v>31</v>
      </c>
      <c r="D10" s="20" t="s">
        <v>18</v>
      </c>
      <c r="E10" s="20">
        <v>3</v>
      </c>
      <c r="F10" s="22">
        <v>4090</v>
      </c>
      <c r="G10" s="21">
        <f t="shared" si="0"/>
        <v>1963.2</v>
      </c>
      <c r="H10" s="21">
        <f t="shared" si="1"/>
        <v>85.89</v>
      </c>
      <c r="I10" s="21">
        <v>3840</v>
      </c>
      <c r="J10" s="21">
        <f t="shared" si="2"/>
        <v>1036.8</v>
      </c>
      <c r="K10" s="21">
        <f t="shared" si="3"/>
        <v>48</v>
      </c>
      <c r="L10" s="21">
        <f t="shared" si="4"/>
        <v>3133.89</v>
      </c>
      <c r="M10" s="22" t="s">
        <v>30</v>
      </c>
      <c r="N10" s="22">
        <v>3133.89</v>
      </c>
      <c r="O10" s="18" t="s">
        <v>23</v>
      </c>
    </row>
    <row r="11" s="2" customFormat="1" ht="60" customHeight="1" spans="1:15">
      <c r="A11" s="18">
        <v>7</v>
      </c>
      <c r="B11" s="18" t="s">
        <v>16</v>
      </c>
      <c r="C11" s="23" t="s">
        <v>32</v>
      </c>
      <c r="D11" s="20" t="s">
        <v>18</v>
      </c>
      <c r="E11" s="20">
        <v>3</v>
      </c>
      <c r="F11" s="22">
        <v>4090</v>
      </c>
      <c r="G11" s="21">
        <f t="shared" si="0"/>
        <v>1963.2</v>
      </c>
      <c r="H11" s="21">
        <f t="shared" si="1"/>
        <v>85.89</v>
      </c>
      <c r="I11" s="21">
        <v>3840</v>
      </c>
      <c r="J11" s="21">
        <f t="shared" si="2"/>
        <v>1036.8</v>
      </c>
      <c r="K11" s="21">
        <f t="shared" si="3"/>
        <v>48</v>
      </c>
      <c r="L11" s="21">
        <f t="shared" si="4"/>
        <v>3133.89</v>
      </c>
      <c r="M11" s="22" t="s">
        <v>30</v>
      </c>
      <c r="N11" s="22">
        <v>3133.89</v>
      </c>
      <c r="O11" s="20" t="s">
        <v>23</v>
      </c>
    </row>
    <row r="12" s="2" customFormat="1" ht="60" customHeight="1" spans="1:15">
      <c r="A12" s="18">
        <v>8</v>
      </c>
      <c r="B12" s="18" t="s">
        <v>16</v>
      </c>
      <c r="C12" s="20" t="s">
        <v>33</v>
      </c>
      <c r="D12" s="20" t="s">
        <v>18</v>
      </c>
      <c r="E12" s="20">
        <v>3</v>
      </c>
      <c r="F12" s="22">
        <v>4090</v>
      </c>
      <c r="G12" s="21">
        <f t="shared" si="0"/>
        <v>1963.2</v>
      </c>
      <c r="H12" s="21">
        <f t="shared" si="1"/>
        <v>85.89</v>
      </c>
      <c r="I12" s="21">
        <v>3840</v>
      </c>
      <c r="J12" s="21">
        <f t="shared" si="2"/>
        <v>1036.8</v>
      </c>
      <c r="K12" s="21">
        <f t="shared" si="3"/>
        <v>48</v>
      </c>
      <c r="L12" s="21">
        <f t="shared" si="4"/>
        <v>3133.89</v>
      </c>
      <c r="M12" s="22" t="s">
        <v>30</v>
      </c>
      <c r="N12" s="22">
        <v>3133.89</v>
      </c>
      <c r="O12" s="18" t="s">
        <v>23</v>
      </c>
    </row>
    <row r="13" s="2" customFormat="1" ht="60" customHeight="1" spans="1:15">
      <c r="A13" s="18">
        <v>9</v>
      </c>
      <c r="B13" s="18" t="s">
        <v>16</v>
      </c>
      <c r="C13" s="20" t="s">
        <v>34</v>
      </c>
      <c r="D13" s="20" t="s">
        <v>25</v>
      </c>
      <c r="E13" s="20">
        <v>2</v>
      </c>
      <c r="F13" s="22">
        <v>4090</v>
      </c>
      <c r="G13" s="21">
        <f t="shared" si="0"/>
        <v>1308.8</v>
      </c>
      <c r="H13" s="21">
        <f t="shared" si="1"/>
        <v>57.26</v>
      </c>
      <c r="I13" s="21">
        <v>3840</v>
      </c>
      <c r="J13" s="21">
        <f t="shared" si="2"/>
        <v>691.2</v>
      </c>
      <c r="K13" s="21">
        <f t="shared" si="3"/>
        <v>32</v>
      </c>
      <c r="L13" s="21">
        <f t="shared" si="4"/>
        <v>2089.26</v>
      </c>
      <c r="M13" s="22" t="s">
        <v>30</v>
      </c>
      <c r="N13" s="22">
        <v>2089.26</v>
      </c>
      <c r="O13" s="20" t="s">
        <v>23</v>
      </c>
    </row>
    <row r="14" s="2" customFormat="1" ht="60" customHeight="1" spans="1:15">
      <c r="A14" s="18">
        <v>10</v>
      </c>
      <c r="B14" s="18" t="s">
        <v>16</v>
      </c>
      <c r="C14" s="20" t="s">
        <v>35</v>
      </c>
      <c r="D14" s="20" t="s">
        <v>18</v>
      </c>
      <c r="E14" s="20">
        <v>3</v>
      </c>
      <c r="F14" s="22">
        <v>4090</v>
      </c>
      <c r="G14" s="21">
        <f t="shared" si="0"/>
        <v>1963.2</v>
      </c>
      <c r="H14" s="21">
        <f t="shared" si="1"/>
        <v>85.89</v>
      </c>
      <c r="I14" s="21">
        <v>3840</v>
      </c>
      <c r="J14" s="21">
        <f t="shared" si="2"/>
        <v>1036.8</v>
      </c>
      <c r="K14" s="21">
        <f t="shared" si="3"/>
        <v>48</v>
      </c>
      <c r="L14" s="21">
        <f t="shared" si="4"/>
        <v>3133.89</v>
      </c>
      <c r="M14" s="22" t="s">
        <v>30</v>
      </c>
      <c r="N14" s="22">
        <v>3133.89</v>
      </c>
      <c r="O14" s="18" t="s">
        <v>23</v>
      </c>
    </row>
    <row r="15" s="2" customFormat="1" ht="60" customHeight="1" spans="1:15">
      <c r="A15" s="18">
        <v>11</v>
      </c>
      <c r="B15" s="18" t="s">
        <v>16</v>
      </c>
      <c r="C15" s="20" t="s">
        <v>36</v>
      </c>
      <c r="D15" s="20" t="s">
        <v>18</v>
      </c>
      <c r="E15" s="20">
        <v>3</v>
      </c>
      <c r="F15" s="22">
        <v>4090</v>
      </c>
      <c r="G15" s="21">
        <f t="shared" si="0"/>
        <v>1963.2</v>
      </c>
      <c r="H15" s="21">
        <f t="shared" si="1"/>
        <v>85.89</v>
      </c>
      <c r="I15" s="21">
        <v>3840</v>
      </c>
      <c r="J15" s="21">
        <f t="shared" si="2"/>
        <v>1036.8</v>
      </c>
      <c r="K15" s="21">
        <f t="shared" si="3"/>
        <v>48</v>
      </c>
      <c r="L15" s="21">
        <f t="shared" si="4"/>
        <v>3133.89</v>
      </c>
      <c r="M15" s="22" t="s">
        <v>30</v>
      </c>
      <c r="N15" s="22">
        <v>3133.89</v>
      </c>
      <c r="O15" s="20" t="s">
        <v>23</v>
      </c>
    </row>
    <row r="16" s="2" customFormat="1" ht="60" customHeight="1" spans="1:15">
      <c r="A16" s="18">
        <v>12</v>
      </c>
      <c r="B16" s="18" t="s">
        <v>16</v>
      </c>
      <c r="C16" s="20" t="s">
        <v>37</v>
      </c>
      <c r="D16" s="20" t="s">
        <v>18</v>
      </c>
      <c r="E16" s="20">
        <v>3</v>
      </c>
      <c r="F16" s="22">
        <v>4090</v>
      </c>
      <c r="G16" s="21">
        <f t="shared" si="0"/>
        <v>1963.2</v>
      </c>
      <c r="H16" s="21">
        <f t="shared" si="1"/>
        <v>85.89</v>
      </c>
      <c r="I16" s="21">
        <v>3840</v>
      </c>
      <c r="J16" s="21">
        <f t="shared" si="2"/>
        <v>1036.8</v>
      </c>
      <c r="K16" s="21">
        <f t="shared" si="3"/>
        <v>48</v>
      </c>
      <c r="L16" s="21">
        <f t="shared" si="4"/>
        <v>3133.89</v>
      </c>
      <c r="M16" s="22" t="s">
        <v>30</v>
      </c>
      <c r="N16" s="22">
        <v>3133.89</v>
      </c>
      <c r="O16" s="18" t="s">
        <v>23</v>
      </c>
    </row>
    <row r="17" s="2" customFormat="1" ht="60" customHeight="1" spans="1:15">
      <c r="A17" s="18">
        <v>13</v>
      </c>
      <c r="B17" s="18" t="s">
        <v>16</v>
      </c>
      <c r="C17" s="20" t="s">
        <v>38</v>
      </c>
      <c r="D17" s="20" t="s">
        <v>18</v>
      </c>
      <c r="E17" s="20">
        <v>3</v>
      </c>
      <c r="F17" s="22">
        <v>4090</v>
      </c>
      <c r="G17" s="21">
        <f t="shared" si="0"/>
        <v>1963.2</v>
      </c>
      <c r="H17" s="21">
        <f t="shared" si="1"/>
        <v>85.89</v>
      </c>
      <c r="I17" s="21">
        <v>3840</v>
      </c>
      <c r="J17" s="21">
        <f t="shared" si="2"/>
        <v>1036.8</v>
      </c>
      <c r="K17" s="21">
        <f t="shared" si="3"/>
        <v>48</v>
      </c>
      <c r="L17" s="21">
        <f t="shared" si="4"/>
        <v>3133.89</v>
      </c>
      <c r="M17" s="22" t="s">
        <v>30</v>
      </c>
      <c r="N17" s="22">
        <v>3133.89</v>
      </c>
      <c r="O17" s="20" t="s">
        <v>23</v>
      </c>
    </row>
    <row r="18" s="2" customFormat="1" ht="60" customHeight="1" spans="1:15">
      <c r="A18" s="18">
        <v>14</v>
      </c>
      <c r="B18" s="18" t="s">
        <v>16</v>
      </c>
      <c r="C18" s="20" t="s">
        <v>39</v>
      </c>
      <c r="D18" s="20" t="s">
        <v>18</v>
      </c>
      <c r="E18" s="20">
        <v>3</v>
      </c>
      <c r="F18" s="22">
        <v>4090</v>
      </c>
      <c r="G18" s="21">
        <f t="shared" si="0"/>
        <v>1963.2</v>
      </c>
      <c r="H18" s="21">
        <f t="shared" si="1"/>
        <v>85.89</v>
      </c>
      <c r="I18" s="21">
        <v>3840</v>
      </c>
      <c r="J18" s="21">
        <f t="shared" si="2"/>
        <v>1036.8</v>
      </c>
      <c r="K18" s="21">
        <f t="shared" si="3"/>
        <v>48</v>
      </c>
      <c r="L18" s="21">
        <f t="shared" si="4"/>
        <v>3133.89</v>
      </c>
      <c r="M18" s="22" t="s">
        <v>30</v>
      </c>
      <c r="N18" s="22">
        <v>3133.89</v>
      </c>
      <c r="O18" s="18" t="s">
        <v>23</v>
      </c>
    </row>
    <row r="19" s="2" customFormat="1" ht="60" customHeight="1" spans="1:15">
      <c r="A19" s="18">
        <v>15</v>
      </c>
      <c r="B19" s="18" t="s">
        <v>16</v>
      </c>
      <c r="C19" s="20" t="s">
        <v>40</v>
      </c>
      <c r="D19" s="20" t="s">
        <v>18</v>
      </c>
      <c r="E19" s="20">
        <v>3</v>
      </c>
      <c r="F19" s="22">
        <v>4090</v>
      </c>
      <c r="G19" s="21">
        <f t="shared" si="0"/>
        <v>1963.2</v>
      </c>
      <c r="H19" s="21">
        <f t="shared" si="1"/>
        <v>85.89</v>
      </c>
      <c r="I19" s="21">
        <v>3840</v>
      </c>
      <c r="J19" s="21">
        <f t="shared" si="2"/>
        <v>1036.8</v>
      </c>
      <c r="K19" s="21">
        <f t="shared" si="3"/>
        <v>48</v>
      </c>
      <c r="L19" s="21">
        <f t="shared" si="4"/>
        <v>3133.89</v>
      </c>
      <c r="M19" s="22" t="s">
        <v>30</v>
      </c>
      <c r="N19" s="22">
        <v>3133.89</v>
      </c>
      <c r="O19" s="20" t="s">
        <v>23</v>
      </c>
    </row>
    <row r="20" s="2" customFormat="1" ht="60" customHeight="1" spans="1:15">
      <c r="A20" s="18">
        <v>16</v>
      </c>
      <c r="B20" s="18" t="s">
        <v>16</v>
      </c>
      <c r="C20" s="20" t="s">
        <v>41</v>
      </c>
      <c r="D20" s="20" t="s">
        <v>18</v>
      </c>
      <c r="E20" s="20">
        <v>3</v>
      </c>
      <c r="F20" s="22">
        <v>4090</v>
      </c>
      <c r="G20" s="21">
        <f t="shared" si="0"/>
        <v>1963.2</v>
      </c>
      <c r="H20" s="21">
        <f t="shared" si="1"/>
        <v>85.89</v>
      </c>
      <c r="I20" s="21">
        <v>3840</v>
      </c>
      <c r="J20" s="21">
        <f t="shared" si="2"/>
        <v>1036.8</v>
      </c>
      <c r="K20" s="21">
        <f t="shared" si="3"/>
        <v>48</v>
      </c>
      <c r="L20" s="21">
        <f t="shared" si="4"/>
        <v>3133.89</v>
      </c>
      <c r="M20" s="22" t="s">
        <v>30</v>
      </c>
      <c r="N20" s="22">
        <v>3133.89</v>
      </c>
      <c r="O20" s="18" t="s">
        <v>23</v>
      </c>
    </row>
    <row r="21" s="2" customFormat="1" ht="60" customHeight="1" spans="1:15">
      <c r="A21" s="18">
        <v>17</v>
      </c>
      <c r="B21" s="18" t="s">
        <v>16</v>
      </c>
      <c r="C21" s="20" t="s">
        <v>42</v>
      </c>
      <c r="D21" s="20" t="s">
        <v>18</v>
      </c>
      <c r="E21" s="20">
        <v>3</v>
      </c>
      <c r="F21" s="22">
        <v>4090</v>
      </c>
      <c r="G21" s="21">
        <f t="shared" si="0"/>
        <v>1963.2</v>
      </c>
      <c r="H21" s="21">
        <f t="shared" si="1"/>
        <v>85.89</v>
      </c>
      <c r="I21" s="21">
        <v>3840</v>
      </c>
      <c r="J21" s="21">
        <f t="shared" si="2"/>
        <v>1036.8</v>
      </c>
      <c r="K21" s="21">
        <f t="shared" si="3"/>
        <v>48</v>
      </c>
      <c r="L21" s="21">
        <f t="shared" si="4"/>
        <v>3133.89</v>
      </c>
      <c r="M21" s="22" t="s">
        <v>30</v>
      </c>
      <c r="N21" s="22">
        <v>3133.89</v>
      </c>
      <c r="O21" s="20" t="s">
        <v>23</v>
      </c>
    </row>
    <row r="22" s="3" customFormat="1" ht="60" customHeight="1" spans="1:15">
      <c r="A22" s="18">
        <v>18</v>
      </c>
      <c r="B22" s="18" t="s">
        <v>16</v>
      </c>
      <c r="C22" s="24" t="s">
        <v>43</v>
      </c>
      <c r="D22" s="25" t="s">
        <v>44</v>
      </c>
      <c r="E22" s="26">
        <v>9</v>
      </c>
      <c r="F22" s="27">
        <v>4090</v>
      </c>
      <c r="G22" s="21">
        <f t="shared" si="0"/>
        <v>5889.6</v>
      </c>
      <c r="H22" s="21">
        <f t="shared" si="1"/>
        <v>257.67</v>
      </c>
      <c r="I22" s="33">
        <v>3840</v>
      </c>
      <c r="J22" s="21">
        <f t="shared" si="2"/>
        <v>3110.4</v>
      </c>
      <c r="K22" s="21">
        <f t="shared" si="3"/>
        <v>144</v>
      </c>
      <c r="L22" s="21">
        <f t="shared" si="4"/>
        <v>9401.67</v>
      </c>
      <c r="M22" s="31" t="s">
        <v>30</v>
      </c>
      <c r="N22" s="33">
        <v>9401.67</v>
      </c>
      <c r="O22" s="32" t="s">
        <v>45</v>
      </c>
    </row>
    <row r="23" s="3" customFormat="1" ht="60" customHeight="1" spans="1:15">
      <c r="A23" s="18">
        <v>19</v>
      </c>
      <c r="B23" s="18" t="s">
        <v>16</v>
      </c>
      <c r="C23" s="24" t="s">
        <v>46</v>
      </c>
      <c r="D23" s="25" t="s">
        <v>44</v>
      </c>
      <c r="E23" s="26">
        <v>9</v>
      </c>
      <c r="F23" s="27">
        <v>4090</v>
      </c>
      <c r="G23" s="21">
        <f t="shared" si="0"/>
        <v>5889.6</v>
      </c>
      <c r="H23" s="21">
        <f t="shared" si="1"/>
        <v>257.67</v>
      </c>
      <c r="I23" s="33">
        <v>3840</v>
      </c>
      <c r="J23" s="21">
        <f t="shared" si="2"/>
        <v>3110.4</v>
      </c>
      <c r="K23" s="21">
        <f t="shared" si="3"/>
        <v>144</v>
      </c>
      <c r="L23" s="21">
        <f t="shared" si="4"/>
        <v>9401.67</v>
      </c>
      <c r="M23" s="31" t="s">
        <v>30</v>
      </c>
      <c r="N23" s="33">
        <v>9401.67</v>
      </c>
      <c r="O23" s="32" t="s">
        <v>45</v>
      </c>
    </row>
    <row r="24" s="3" customFormat="1" ht="60" customHeight="1" spans="1:15">
      <c r="A24" s="18">
        <v>20</v>
      </c>
      <c r="B24" s="18" t="s">
        <v>16</v>
      </c>
      <c r="C24" s="24" t="s">
        <v>47</v>
      </c>
      <c r="D24" s="25" t="s">
        <v>44</v>
      </c>
      <c r="E24" s="26">
        <v>9</v>
      </c>
      <c r="F24" s="27">
        <v>4090</v>
      </c>
      <c r="G24" s="21">
        <f t="shared" si="0"/>
        <v>5889.6</v>
      </c>
      <c r="H24" s="21">
        <f t="shared" si="1"/>
        <v>257.67</v>
      </c>
      <c r="I24" s="33">
        <v>3840</v>
      </c>
      <c r="J24" s="21">
        <f t="shared" si="2"/>
        <v>3110.4</v>
      </c>
      <c r="K24" s="21">
        <f t="shared" si="3"/>
        <v>144</v>
      </c>
      <c r="L24" s="21">
        <f t="shared" si="4"/>
        <v>9401.67</v>
      </c>
      <c r="M24" s="31" t="s">
        <v>30</v>
      </c>
      <c r="N24" s="33">
        <v>9401.67</v>
      </c>
      <c r="O24" s="32" t="s">
        <v>45</v>
      </c>
    </row>
    <row r="25" s="3" customFormat="1" ht="60" customHeight="1" spans="1:15">
      <c r="A25" s="18">
        <v>21</v>
      </c>
      <c r="B25" s="18" t="s">
        <v>16</v>
      </c>
      <c r="C25" s="24" t="s">
        <v>48</v>
      </c>
      <c r="D25" s="25" t="s">
        <v>44</v>
      </c>
      <c r="E25" s="26">
        <v>9</v>
      </c>
      <c r="F25" s="27">
        <v>4090</v>
      </c>
      <c r="G25" s="21">
        <f t="shared" si="0"/>
        <v>5889.6</v>
      </c>
      <c r="H25" s="21">
        <f t="shared" si="1"/>
        <v>257.67</v>
      </c>
      <c r="I25" s="33">
        <v>3840</v>
      </c>
      <c r="J25" s="21">
        <f t="shared" si="2"/>
        <v>3110.4</v>
      </c>
      <c r="K25" s="21">
        <f t="shared" si="3"/>
        <v>144</v>
      </c>
      <c r="L25" s="21">
        <f t="shared" si="4"/>
        <v>9401.67</v>
      </c>
      <c r="M25" s="31" t="s">
        <v>30</v>
      </c>
      <c r="N25" s="33">
        <v>9401.67</v>
      </c>
      <c r="O25" s="32" t="s">
        <v>45</v>
      </c>
    </row>
    <row r="26" s="3" customFormat="1" ht="60" customHeight="1" spans="1:15">
      <c r="A26" s="18">
        <v>22</v>
      </c>
      <c r="B26" s="18" t="s">
        <v>16</v>
      </c>
      <c r="C26" s="24" t="s">
        <v>49</v>
      </c>
      <c r="D26" s="25" t="s">
        <v>44</v>
      </c>
      <c r="E26" s="26">
        <v>9</v>
      </c>
      <c r="F26" s="27">
        <v>4090</v>
      </c>
      <c r="G26" s="21">
        <f t="shared" si="0"/>
        <v>5889.6</v>
      </c>
      <c r="H26" s="21">
        <f t="shared" si="1"/>
        <v>257.67</v>
      </c>
      <c r="I26" s="33">
        <v>3840</v>
      </c>
      <c r="J26" s="21">
        <f t="shared" si="2"/>
        <v>3110.4</v>
      </c>
      <c r="K26" s="21">
        <f t="shared" si="3"/>
        <v>144</v>
      </c>
      <c r="L26" s="21">
        <f t="shared" si="4"/>
        <v>9401.67</v>
      </c>
      <c r="M26" s="31" t="s">
        <v>30</v>
      </c>
      <c r="N26" s="33">
        <v>9401.67</v>
      </c>
      <c r="O26" s="32" t="s">
        <v>45</v>
      </c>
    </row>
    <row r="27" s="3" customFormat="1" ht="60" customHeight="1" spans="1:15">
      <c r="A27" s="18">
        <v>23</v>
      </c>
      <c r="B27" s="18" t="s">
        <v>16</v>
      </c>
      <c r="C27" s="24" t="s">
        <v>50</v>
      </c>
      <c r="D27" s="25" t="s">
        <v>44</v>
      </c>
      <c r="E27" s="26">
        <v>9</v>
      </c>
      <c r="F27" s="27">
        <v>4090</v>
      </c>
      <c r="G27" s="21">
        <f t="shared" si="0"/>
        <v>5889.6</v>
      </c>
      <c r="H27" s="21">
        <f t="shared" si="1"/>
        <v>257.67</v>
      </c>
      <c r="I27" s="33">
        <v>3840</v>
      </c>
      <c r="J27" s="21">
        <f t="shared" si="2"/>
        <v>3110.4</v>
      </c>
      <c r="K27" s="21">
        <f t="shared" si="3"/>
        <v>144</v>
      </c>
      <c r="L27" s="21">
        <f t="shared" si="4"/>
        <v>9401.67</v>
      </c>
      <c r="M27" s="31" t="s">
        <v>30</v>
      </c>
      <c r="N27" s="33">
        <v>9401.67</v>
      </c>
      <c r="O27" s="32" t="s">
        <v>45</v>
      </c>
    </row>
    <row r="28" s="3" customFormat="1" ht="60" customHeight="1" spans="1:15">
      <c r="A28" s="18">
        <v>24</v>
      </c>
      <c r="B28" s="18" t="s">
        <v>16</v>
      </c>
      <c r="C28" s="24" t="s">
        <v>51</v>
      </c>
      <c r="D28" s="25" t="s">
        <v>44</v>
      </c>
      <c r="E28" s="26">
        <v>9</v>
      </c>
      <c r="F28" s="27">
        <v>4090</v>
      </c>
      <c r="G28" s="21">
        <f t="shared" si="0"/>
        <v>5889.6</v>
      </c>
      <c r="H28" s="21">
        <f t="shared" si="1"/>
        <v>257.67</v>
      </c>
      <c r="I28" s="33">
        <v>3840</v>
      </c>
      <c r="J28" s="21">
        <f t="shared" si="2"/>
        <v>3110.4</v>
      </c>
      <c r="K28" s="21">
        <f t="shared" si="3"/>
        <v>144</v>
      </c>
      <c r="L28" s="21">
        <f t="shared" si="4"/>
        <v>9401.67</v>
      </c>
      <c r="M28" s="31" t="s">
        <v>30</v>
      </c>
      <c r="N28" s="33">
        <v>9401.67</v>
      </c>
      <c r="O28" s="32" t="s">
        <v>45</v>
      </c>
    </row>
    <row r="29" s="3" customFormat="1" ht="60" customHeight="1" spans="1:15">
      <c r="A29" s="18">
        <v>25</v>
      </c>
      <c r="B29" s="18" t="s">
        <v>16</v>
      </c>
      <c r="C29" s="24" t="s">
        <v>52</v>
      </c>
      <c r="D29" s="25" t="s">
        <v>44</v>
      </c>
      <c r="E29" s="26">
        <v>9</v>
      </c>
      <c r="F29" s="27">
        <v>4090</v>
      </c>
      <c r="G29" s="21">
        <f t="shared" si="0"/>
        <v>5889.6</v>
      </c>
      <c r="H29" s="21">
        <f t="shared" si="1"/>
        <v>257.67</v>
      </c>
      <c r="I29" s="33">
        <v>3840</v>
      </c>
      <c r="J29" s="21">
        <f t="shared" si="2"/>
        <v>3110.4</v>
      </c>
      <c r="K29" s="21">
        <f t="shared" si="3"/>
        <v>144</v>
      </c>
      <c r="L29" s="21">
        <f t="shared" si="4"/>
        <v>9401.67</v>
      </c>
      <c r="M29" s="31" t="s">
        <v>30</v>
      </c>
      <c r="N29" s="33">
        <v>9401.67</v>
      </c>
      <c r="O29" s="32" t="s">
        <v>45</v>
      </c>
    </row>
    <row r="30" s="3" customFormat="1" ht="60" customHeight="1" spans="1:15">
      <c r="A30" s="18">
        <v>26</v>
      </c>
      <c r="B30" s="18" t="s">
        <v>16</v>
      </c>
      <c r="C30" s="24" t="s">
        <v>53</v>
      </c>
      <c r="D30" s="25" t="s">
        <v>54</v>
      </c>
      <c r="E30" s="26">
        <v>8</v>
      </c>
      <c r="F30" s="27">
        <v>4090</v>
      </c>
      <c r="G30" s="21">
        <f t="shared" si="0"/>
        <v>5235.2</v>
      </c>
      <c r="H30" s="21">
        <f t="shared" si="1"/>
        <v>229.04</v>
      </c>
      <c r="I30" s="33">
        <v>3840</v>
      </c>
      <c r="J30" s="21">
        <f t="shared" si="2"/>
        <v>2764.8</v>
      </c>
      <c r="K30" s="21">
        <f t="shared" si="3"/>
        <v>128</v>
      </c>
      <c r="L30" s="21">
        <f t="shared" si="4"/>
        <v>8357.04</v>
      </c>
      <c r="M30" s="31" t="s">
        <v>30</v>
      </c>
      <c r="N30" s="33">
        <v>8357.04</v>
      </c>
      <c r="O30" s="32" t="s">
        <v>45</v>
      </c>
    </row>
    <row r="31" s="3" customFormat="1" ht="60" customHeight="1" spans="1:15">
      <c r="A31" s="18">
        <v>27</v>
      </c>
      <c r="B31" s="18" t="s">
        <v>16</v>
      </c>
      <c r="C31" s="24" t="s">
        <v>55</v>
      </c>
      <c r="D31" s="25" t="s">
        <v>44</v>
      </c>
      <c r="E31" s="26">
        <v>9</v>
      </c>
      <c r="F31" s="27">
        <v>4090</v>
      </c>
      <c r="G31" s="21">
        <f t="shared" si="0"/>
        <v>5889.6</v>
      </c>
      <c r="H31" s="21">
        <f t="shared" si="1"/>
        <v>257.67</v>
      </c>
      <c r="I31" s="33">
        <v>3840</v>
      </c>
      <c r="J31" s="21">
        <f t="shared" si="2"/>
        <v>3110.4</v>
      </c>
      <c r="K31" s="21">
        <f t="shared" si="3"/>
        <v>144</v>
      </c>
      <c r="L31" s="21">
        <f t="shared" si="4"/>
        <v>9401.67</v>
      </c>
      <c r="M31" s="31" t="s">
        <v>30</v>
      </c>
      <c r="N31" s="33">
        <v>9401.67</v>
      </c>
      <c r="O31" s="32" t="s">
        <v>45</v>
      </c>
    </row>
    <row r="32" s="3" customFormat="1" ht="60" customHeight="1" spans="1:15">
      <c r="A32" s="18">
        <v>28</v>
      </c>
      <c r="B32" s="18" t="s">
        <v>16</v>
      </c>
      <c r="C32" s="24" t="s">
        <v>56</v>
      </c>
      <c r="D32" s="25" t="s">
        <v>44</v>
      </c>
      <c r="E32" s="26">
        <v>9</v>
      </c>
      <c r="F32" s="27">
        <v>4090</v>
      </c>
      <c r="G32" s="21">
        <f t="shared" si="0"/>
        <v>5889.6</v>
      </c>
      <c r="H32" s="21">
        <f t="shared" si="1"/>
        <v>257.67</v>
      </c>
      <c r="I32" s="33">
        <v>3840</v>
      </c>
      <c r="J32" s="21">
        <f t="shared" si="2"/>
        <v>3110.4</v>
      </c>
      <c r="K32" s="21">
        <f t="shared" si="3"/>
        <v>144</v>
      </c>
      <c r="L32" s="21">
        <f t="shared" si="4"/>
        <v>9401.67</v>
      </c>
      <c r="M32" s="31" t="s">
        <v>30</v>
      </c>
      <c r="N32" s="33">
        <v>9401.67</v>
      </c>
      <c r="O32" s="32" t="s">
        <v>45</v>
      </c>
    </row>
    <row r="33" s="3" customFormat="1" ht="60" customHeight="1" spans="1:15">
      <c r="A33" s="18">
        <v>29</v>
      </c>
      <c r="B33" s="18" t="s">
        <v>16</v>
      </c>
      <c r="C33" s="24" t="s">
        <v>57</v>
      </c>
      <c r="D33" s="25" t="s">
        <v>44</v>
      </c>
      <c r="E33" s="26">
        <v>9</v>
      </c>
      <c r="F33" s="27">
        <v>4090</v>
      </c>
      <c r="G33" s="21">
        <f t="shared" si="0"/>
        <v>5889.6</v>
      </c>
      <c r="H33" s="21">
        <f t="shared" si="1"/>
        <v>257.67</v>
      </c>
      <c r="I33" s="33">
        <v>3840</v>
      </c>
      <c r="J33" s="21">
        <f t="shared" si="2"/>
        <v>3110.4</v>
      </c>
      <c r="K33" s="21">
        <f t="shared" si="3"/>
        <v>144</v>
      </c>
      <c r="L33" s="21">
        <f t="shared" si="4"/>
        <v>9401.67</v>
      </c>
      <c r="M33" s="31" t="s">
        <v>30</v>
      </c>
      <c r="N33" s="33">
        <v>9401.67</v>
      </c>
      <c r="O33" s="32" t="s">
        <v>45</v>
      </c>
    </row>
    <row r="34" s="3" customFormat="1" ht="60" customHeight="1" spans="1:15">
      <c r="A34" s="18">
        <v>30</v>
      </c>
      <c r="B34" s="18" t="s">
        <v>16</v>
      </c>
      <c r="C34" s="28" t="s">
        <v>58</v>
      </c>
      <c r="D34" s="29" t="s">
        <v>59</v>
      </c>
      <c r="E34" s="26">
        <v>5</v>
      </c>
      <c r="F34" s="27">
        <v>4090</v>
      </c>
      <c r="G34" s="21">
        <f t="shared" si="0"/>
        <v>3272</v>
      </c>
      <c r="H34" s="21">
        <f t="shared" si="1"/>
        <v>143.15</v>
      </c>
      <c r="I34" s="33">
        <v>3840</v>
      </c>
      <c r="J34" s="21">
        <f t="shared" si="2"/>
        <v>1728</v>
      </c>
      <c r="K34" s="21">
        <f t="shared" si="3"/>
        <v>80</v>
      </c>
      <c r="L34" s="21">
        <f t="shared" si="4"/>
        <v>5223.15</v>
      </c>
      <c r="M34" s="31" t="s">
        <v>30</v>
      </c>
      <c r="N34" s="33">
        <v>5223.15</v>
      </c>
      <c r="O34" s="32" t="s">
        <v>45</v>
      </c>
    </row>
    <row r="35" s="3" customFormat="1" ht="60" customHeight="1" spans="1:15">
      <c r="A35" s="18">
        <v>31</v>
      </c>
      <c r="B35" s="18" t="s">
        <v>16</v>
      </c>
      <c r="C35" s="28" t="s">
        <v>60</v>
      </c>
      <c r="D35" s="30">
        <v>2023.9</v>
      </c>
      <c r="E35" s="26">
        <v>1</v>
      </c>
      <c r="F35" s="27">
        <v>4090</v>
      </c>
      <c r="G35" s="21">
        <f t="shared" si="0"/>
        <v>654.4</v>
      </c>
      <c r="H35" s="21">
        <f t="shared" si="1"/>
        <v>28.63</v>
      </c>
      <c r="I35" s="33">
        <v>3840</v>
      </c>
      <c r="J35" s="21">
        <f t="shared" si="2"/>
        <v>345.6</v>
      </c>
      <c r="K35" s="21">
        <f t="shared" si="3"/>
        <v>16</v>
      </c>
      <c r="L35" s="21">
        <f t="shared" si="4"/>
        <v>1044.63</v>
      </c>
      <c r="M35" s="31" t="s">
        <v>30</v>
      </c>
      <c r="N35" s="33">
        <v>1044.63</v>
      </c>
      <c r="O35" s="32" t="s">
        <v>45</v>
      </c>
    </row>
    <row r="36" s="2" customFormat="1" ht="60" customHeight="1" spans="1:15">
      <c r="A36" s="18">
        <v>32</v>
      </c>
      <c r="B36" s="31" t="s">
        <v>61</v>
      </c>
      <c r="C36" s="32" t="s">
        <v>62</v>
      </c>
      <c r="D36" s="32" t="s">
        <v>18</v>
      </c>
      <c r="E36" s="32">
        <v>3</v>
      </c>
      <c r="F36" s="33">
        <v>4090</v>
      </c>
      <c r="G36" s="21">
        <f t="shared" si="0"/>
        <v>1963.2</v>
      </c>
      <c r="H36" s="21">
        <f t="shared" si="1"/>
        <v>85.89</v>
      </c>
      <c r="I36" s="33">
        <v>3840</v>
      </c>
      <c r="J36" s="21">
        <f t="shared" si="2"/>
        <v>1036.8</v>
      </c>
      <c r="K36" s="21">
        <f t="shared" si="3"/>
        <v>48</v>
      </c>
      <c r="L36" s="21">
        <f t="shared" si="4"/>
        <v>3133.89</v>
      </c>
      <c r="M36" s="39" t="s">
        <v>63</v>
      </c>
      <c r="N36" s="33">
        <v>3133.89</v>
      </c>
      <c r="O36" s="20" t="s">
        <v>20</v>
      </c>
    </row>
    <row r="37" s="2" customFormat="1" ht="60" customHeight="1" spans="1:15">
      <c r="A37" s="18">
        <v>33</v>
      </c>
      <c r="B37" s="18" t="s">
        <v>16</v>
      </c>
      <c r="C37" s="32" t="s">
        <v>64</v>
      </c>
      <c r="D37" s="31" t="s">
        <v>18</v>
      </c>
      <c r="E37" s="31">
        <v>3</v>
      </c>
      <c r="F37" s="33">
        <v>4090</v>
      </c>
      <c r="G37" s="21">
        <f t="shared" si="0"/>
        <v>1963.2</v>
      </c>
      <c r="H37" s="21">
        <f t="shared" si="1"/>
        <v>85.89</v>
      </c>
      <c r="I37" s="33">
        <v>3840</v>
      </c>
      <c r="J37" s="21">
        <f t="shared" si="2"/>
        <v>1036.8</v>
      </c>
      <c r="K37" s="21">
        <f t="shared" si="3"/>
        <v>48</v>
      </c>
      <c r="L37" s="21">
        <f t="shared" si="4"/>
        <v>3133.89</v>
      </c>
      <c r="M37" s="39" t="s">
        <v>63</v>
      </c>
      <c r="N37" s="33">
        <v>3133.89</v>
      </c>
      <c r="O37" s="20" t="s">
        <v>20</v>
      </c>
    </row>
    <row r="38" s="2" customFormat="1" ht="60" customHeight="1" spans="1:15">
      <c r="A38" s="18">
        <v>34</v>
      </c>
      <c r="B38" s="18" t="s">
        <v>16</v>
      </c>
      <c r="C38" s="32" t="s">
        <v>65</v>
      </c>
      <c r="D38" s="32" t="s">
        <v>18</v>
      </c>
      <c r="E38" s="32">
        <v>3</v>
      </c>
      <c r="F38" s="33">
        <v>4090</v>
      </c>
      <c r="G38" s="21">
        <f t="shared" si="0"/>
        <v>1963.2</v>
      </c>
      <c r="H38" s="21">
        <f t="shared" si="1"/>
        <v>85.89</v>
      </c>
      <c r="I38" s="33">
        <v>3840</v>
      </c>
      <c r="J38" s="21">
        <f t="shared" si="2"/>
        <v>1036.8</v>
      </c>
      <c r="K38" s="21">
        <f t="shared" si="3"/>
        <v>48</v>
      </c>
      <c r="L38" s="21">
        <f t="shared" si="4"/>
        <v>3133.89</v>
      </c>
      <c r="M38" s="39" t="s">
        <v>63</v>
      </c>
      <c r="N38" s="33">
        <v>3133.89</v>
      </c>
      <c r="O38" s="20" t="s">
        <v>23</v>
      </c>
    </row>
    <row r="39" s="2" customFormat="1" ht="60" customHeight="1" spans="1:15">
      <c r="A39" s="18">
        <v>35</v>
      </c>
      <c r="B39" s="18" t="s">
        <v>16</v>
      </c>
      <c r="C39" s="32" t="s">
        <v>66</v>
      </c>
      <c r="D39" s="32" t="s">
        <v>18</v>
      </c>
      <c r="E39" s="32">
        <v>3</v>
      </c>
      <c r="F39" s="33">
        <v>4090</v>
      </c>
      <c r="G39" s="21">
        <f t="shared" si="0"/>
        <v>1963.2</v>
      </c>
      <c r="H39" s="21">
        <f t="shared" si="1"/>
        <v>85.89</v>
      </c>
      <c r="I39" s="33">
        <v>3840</v>
      </c>
      <c r="J39" s="21">
        <f t="shared" si="2"/>
        <v>1036.8</v>
      </c>
      <c r="K39" s="21">
        <f t="shared" si="3"/>
        <v>48</v>
      </c>
      <c r="L39" s="21">
        <f t="shared" si="4"/>
        <v>3133.89</v>
      </c>
      <c r="M39" s="39" t="s">
        <v>63</v>
      </c>
      <c r="N39" s="33">
        <v>3133.89</v>
      </c>
      <c r="O39" s="20" t="s">
        <v>20</v>
      </c>
    </row>
    <row r="40" s="2" customFormat="1" ht="60" customHeight="1" spans="1:15">
      <c r="A40" s="18">
        <v>36</v>
      </c>
      <c r="B40" s="18" t="s">
        <v>16</v>
      </c>
      <c r="C40" s="32" t="s">
        <v>67</v>
      </c>
      <c r="D40" s="32" t="s">
        <v>18</v>
      </c>
      <c r="E40" s="32">
        <v>3</v>
      </c>
      <c r="F40" s="33">
        <v>4090</v>
      </c>
      <c r="G40" s="21">
        <f t="shared" si="0"/>
        <v>1963.2</v>
      </c>
      <c r="H40" s="21">
        <f t="shared" si="1"/>
        <v>85.89</v>
      </c>
      <c r="I40" s="33">
        <v>3840</v>
      </c>
      <c r="J40" s="21">
        <f t="shared" si="2"/>
        <v>1036.8</v>
      </c>
      <c r="K40" s="21">
        <f t="shared" si="3"/>
        <v>48</v>
      </c>
      <c r="L40" s="21">
        <f t="shared" si="4"/>
        <v>3133.89</v>
      </c>
      <c r="M40" s="39" t="s">
        <v>63</v>
      </c>
      <c r="N40" s="33">
        <v>3133.89</v>
      </c>
      <c r="O40" s="20" t="s">
        <v>68</v>
      </c>
    </row>
    <row r="41" s="2" customFormat="1" ht="60" customHeight="1" spans="1:15">
      <c r="A41" s="18">
        <v>37</v>
      </c>
      <c r="B41" s="18" t="s">
        <v>16</v>
      </c>
      <c r="C41" s="32" t="s">
        <v>69</v>
      </c>
      <c r="D41" s="32" t="s">
        <v>18</v>
      </c>
      <c r="E41" s="32">
        <v>3</v>
      </c>
      <c r="F41" s="33">
        <v>4090</v>
      </c>
      <c r="G41" s="21">
        <f t="shared" si="0"/>
        <v>1963.2</v>
      </c>
      <c r="H41" s="21">
        <f t="shared" si="1"/>
        <v>85.89</v>
      </c>
      <c r="I41" s="33">
        <v>3840</v>
      </c>
      <c r="J41" s="21">
        <f t="shared" si="2"/>
        <v>1036.8</v>
      </c>
      <c r="K41" s="21">
        <f t="shared" si="3"/>
        <v>48</v>
      </c>
      <c r="L41" s="21">
        <f t="shared" si="4"/>
        <v>3133.89</v>
      </c>
      <c r="M41" s="39" t="s">
        <v>63</v>
      </c>
      <c r="N41" s="33">
        <v>3133.89</v>
      </c>
      <c r="O41" s="20" t="s">
        <v>70</v>
      </c>
    </row>
    <row r="42" s="2" customFormat="1" ht="60" customHeight="1" spans="1:15">
      <c r="A42" s="18">
        <v>38</v>
      </c>
      <c r="B42" s="18" t="s">
        <v>16</v>
      </c>
      <c r="C42" s="32" t="s">
        <v>71</v>
      </c>
      <c r="D42" s="32" t="s">
        <v>18</v>
      </c>
      <c r="E42" s="32">
        <v>3</v>
      </c>
      <c r="F42" s="33">
        <v>4090</v>
      </c>
      <c r="G42" s="21">
        <f t="shared" si="0"/>
        <v>1963.2</v>
      </c>
      <c r="H42" s="21">
        <f t="shared" si="1"/>
        <v>85.89</v>
      </c>
      <c r="I42" s="33">
        <v>3840</v>
      </c>
      <c r="J42" s="21">
        <f t="shared" si="2"/>
        <v>1036.8</v>
      </c>
      <c r="K42" s="21">
        <f t="shared" si="3"/>
        <v>48</v>
      </c>
      <c r="L42" s="21">
        <f t="shared" si="4"/>
        <v>3133.89</v>
      </c>
      <c r="M42" s="39" t="s">
        <v>63</v>
      </c>
      <c r="N42" s="33">
        <v>3133.89</v>
      </c>
      <c r="O42" s="20" t="s">
        <v>23</v>
      </c>
    </row>
    <row r="43" s="4" customFormat="1" ht="60" customHeight="1" spans="1:15">
      <c r="A43" s="18">
        <v>39</v>
      </c>
      <c r="B43" s="18" t="s">
        <v>16</v>
      </c>
      <c r="C43" s="32" t="s">
        <v>72</v>
      </c>
      <c r="D43" s="32" t="s">
        <v>18</v>
      </c>
      <c r="E43" s="32">
        <v>3</v>
      </c>
      <c r="F43" s="33">
        <v>4090</v>
      </c>
      <c r="G43" s="21">
        <f t="shared" si="0"/>
        <v>1963.2</v>
      </c>
      <c r="H43" s="21">
        <f t="shared" si="1"/>
        <v>85.89</v>
      </c>
      <c r="I43" s="33">
        <v>3840</v>
      </c>
      <c r="J43" s="21">
        <f t="shared" si="2"/>
        <v>1036.8</v>
      </c>
      <c r="K43" s="21">
        <f t="shared" si="3"/>
        <v>48</v>
      </c>
      <c r="L43" s="21">
        <f t="shared" si="4"/>
        <v>3133.89</v>
      </c>
      <c r="M43" s="39" t="s">
        <v>63</v>
      </c>
      <c r="N43" s="33">
        <v>3133.89</v>
      </c>
      <c r="O43" s="32" t="s">
        <v>45</v>
      </c>
    </row>
    <row r="44" s="4" customFormat="1" ht="60" customHeight="1" spans="1:15">
      <c r="A44" s="18">
        <v>40</v>
      </c>
      <c r="B44" s="18" t="s">
        <v>16</v>
      </c>
      <c r="C44" s="32" t="s">
        <v>73</v>
      </c>
      <c r="D44" s="32" t="s">
        <v>18</v>
      </c>
      <c r="E44" s="32">
        <v>3</v>
      </c>
      <c r="F44" s="33">
        <v>4090</v>
      </c>
      <c r="G44" s="21">
        <f t="shared" si="0"/>
        <v>1963.2</v>
      </c>
      <c r="H44" s="21">
        <f t="shared" si="1"/>
        <v>85.89</v>
      </c>
      <c r="I44" s="33">
        <v>3840</v>
      </c>
      <c r="J44" s="21">
        <f t="shared" si="2"/>
        <v>1036.8</v>
      </c>
      <c r="K44" s="21">
        <f t="shared" si="3"/>
        <v>48</v>
      </c>
      <c r="L44" s="21">
        <f t="shared" si="4"/>
        <v>3133.89</v>
      </c>
      <c r="M44" s="39" t="s">
        <v>63</v>
      </c>
      <c r="N44" s="33">
        <v>3133.89</v>
      </c>
      <c r="O44" s="32" t="s">
        <v>45</v>
      </c>
    </row>
    <row r="45" s="4" customFormat="1" ht="60" customHeight="1" spans="1:15">
      <c r="A45" s="18">
        <v>41</v>
      </c>
      <c r="B45" s="18" t="s">
        <v>16</v>
      </c>
      <c r="C45" s="32" t="s">
        <v>74</v>
      </c>
      <c r="D45" s="32" t="s">
        <v>18</v>
      </c>
      <c r="E45" s="32">
        <v>3</v>
      </c>
      <c r="F45" s="33">
        <v>4090</v>
      </c>
      <c r="G45" s="21">
        <f t="shared" si="0"/>
        <v>1963.2</v>
      </c>
      <c r="H45" s="21">
        <f t="shared" si="1"/>
        <v>85.89</v>
      </c>
      <c r="I45" s="33">
        <v>3840</v>
      </c>
      <c r="J45" s="21">
        <f t="shared" si="2"/>
        <v>1036.8</v>
      </c>
      <c r="K45" s="21">
        <f t="shared" si="3"/>
        <v>48</v>
      </c>
      <c r="L45" s="21">
        <f t="shared" si="4"/>
        <v>3133.89</v>
      </c>
      <c r="M45" s="39" t="s">
        <v>63</v>
      </c>
      <c r="N45" s="33">
        <v>3133.89</v>
      </c>
      <c r="O45" s="32" t="s">
        <v>45</v>
      </c>
    </row>
    <row r="46" s="4" customFormat="1" ht="60" customHeight="1" spans="1:15">
      <c r="A46" s="18">
        <v>42</v>
      </c>
      <c r="B46" s="18" t="s">
        <v>16</v>
      </c>
      <c r="C46" s="24" t="s">
        <v>75</v>
      </c>
      <c r="D46" s="18" t="s">
        <v>18</v>
      </c>
      <c r="E46" s="26">
        <v>3</v>
      </c>
      <c r="F46" s="27">
        <v>4090</v>
      </c>
      <c r="G46" s="21">
        <f t="shared" si="0"/>
        <v>1963.2</v>
      </c>
      <c r="H46" s="21">
        <f t="shared" si="1"/>
        <v>85.89</v>
      </c>
      <c r="I46" s="21">
        <v>3840</v>
      </c>
      <c r="J46" s="21">
        <f t="shared" si="2"/>
        <v>1036.8</v>
      </c>
      <c r="K46" s="21">
        <f t="shared" si="3"/>
        <v>48</v>
      </c>
      <c r="L46" s="21">
        <f t="shared" si="4"/>
        <v>3133.89</v>
      </c>
      <c r="M46" s="31" t="s">
        <v>76</v>
      </c>
      <c r="N46" s="33">
        <v>3133.89</v>
      </c>
      <c r="O46" s="32" t="s">
        <v>45</v>
      </c>
    </row>
    <row r="47" s="4" customFormat="1" ht="60" customHeight="1" spans="1:15">
      <c r="A47" s="18">
        <v>43</v>
      </c>
      <c r="B47" s="18" t="s">
        <v>16</v>
      </c>
      <c r="C47" s="26" t="s">
        <v>77</v>
      </c>
      <c r="D47" s="18" t="s">
        <v>44</v>
      </c>
      <c r="E47" s="26">
        <v>9</v>
      </c>
      <c r="F47" s="27">
        <v>6238.75</v>
      </c>
      <c r="G47" s="21">
        <v>8983.8</v>
      </c>
      <c r="H47" s="21">
        <v>393.03</v>
      </c>
      <c r="I47" s="21">
        <v>6238.75</v>
      </c>
      <c r="J47" s="21">
        <v>5053.41</v>
      </c>
      <c r="K47" s="21">
        <v>144</v>
      </c>
      <c r="L47" s="21">
        <v>14574.24</v>
      </c>
      <c r="M47" s="31" t="s">
        <v>78</v>
      </c>
      <c r="N47" s="33">
        <v>14574.24</v>
      </c>
      <c r="O47" s="32" t="s">
        <v>45</v>
      </c>
    </row>
    <row r="48" s="4" customFormat="1" ht="60" customHeight="1" spans="1:15">
      <c r="A48" s="18">
        <v>44</v>
      </c>
      <c r="B48" s="18" t="s">
        <v>16</v>
      </c>
      <c r="C48" s="26" t="s">
        <v>79</v>
      </c>
      <c r="D48" s="18" t="s">
        <v>44</v>
      </c>
      <c r="E48" s="26">
        <v>9</v>
      </c>
      <c r="F48" s="27">
        <v>7659</v>
      </c>
      <c r="G48" s="21">
        <v>11028.96</v>
      </c>
      <c r="H48" s="21">
        <v>482.49</v>
      </c>
      <c r="I48" s="21">
        <v>7659</v>
      </c>
      <c r="J48" s="21">
        <v>6203.79</v>
      </c>
      <c r="K48" s="21">
        <v>144</v>
      </c>
      <c r="L48" s="21">
        <v>17859.24</v>
      </c>
      <c r="M48" s="31" t="s">
        <v>78</v>
      </c>
      <c r="N48" s="33">
        <v>17859.24</v>
      </c>
      <c r="O48" s="32" t="s">
        <v>45</v>
      </c>
    </row>
    <row r="49" s="4" customFormat="1" ht="60" customHeight="1" spans="1:15">
      <c r="A49" s="18">
        <v>45</v>
      </c>
      <c r="B49" s="18" t="s">
        <v>16</v>
      </c>
      <c r="C49" s="26" t="s">
        <v>80</v>
      </c>
      <c r="D49" s="18" t="s">
        <v>44</v>
      </c>
      <c r="E49" s="26">
        <v>9</v>
      </c>
      <c r="F49" s="27">
        <v>5183.21</v>
      </c>
      <c r="G49" s="21">
        <v>7463.79</v>
      </c>
      <c r="H49" s="21">
        <v>326.52</v>
      </c>
      <c r="I49" s="21">
        <v>5183.21</v>
      </c>
      <c r="J49" s="21">
        <v>4198.41</v>
      </c>
      <c r="K49" s="21">
        <v>144</v>
      </c>
      <c r="L49" s="21">
        <v>12132.72</v>
      </c>
      <c r="M49" s="31" t="s">
        <v>78</v>
      </c>
      <c r="N49" s="33">
        <v>12132.72</v>
      </c>
      <c r="O49" s="32" t="s">
        <v>45</v>
      </c>
    </row>
    <row r="50" s="4" customFormat="1" ht="60" customHeight="1" spans="1:15">
      <c r="A50" s="18">
        <v>46</v>
      </c>
      <c r="B50" s="18" t="s">
        <v>16</v>
      </c>
      <c r="C50" s="26" t="s">
        <v>81</v>
      </c>
      <c r="D50" s="18" t="s">
        <v>44</v>
      </c>
      <c r="E50" s="26">
        <v>9</v>
      </c>
      <c r="F50" s="27">
        <v>7445.21</v>
      </c>
      <c r="G50" s="21">
        <v>10721.07</v>
      </c>
      <c r="H50" s="21">
        <v>469.08</v>
      </c>
      <c r="I50" s="21">
        <v>7445.21</v>
      </c>
      <c r="J50" s="21">
        <v>6030.63</v>
      </c>
      <c r="K50" s="21">
        <v>144</v>
      </c>
      <c r="L50" s="21">
        <v>17364.78</v>
      </c>
      <c r="M50" s="31" t="s">
        <v>78</v>
      </c>
      <c r="N50" s="33">
        <v>17364.78</v>
      </c>
      <c r="O50" s="32" t="s">
        <v>45</v>
      </c>
    </row>
    <row r="51" s="4" customFormat="1" ht="60" customHeight="1" spans="1:15">
      <c r="A51" s="18">
        <v>47</v>
      </c>
      <c r="B51" s="18" t="s">
        <v>16</v>
      </c>
      <c r="C51" s="26" t="s">
        <v>82</v>
      </c>
      <c r="D51" s="18" t="s">
        <v>44</v>
      </c>
      <c r="E51" s="26">
        <v>9</v>
      </c>
      <c r="F51" s="27">
        <v>4090</v>
      </c>
      <c r="G51" s="21">
        <v>5889.6</v>
      </c>
      <c r="H51" s="21">
        <v>257.67</v>
      </c>
      <c r="I51" s="21">
        <v>3840</v>
      </c>
      <c r="J51" s="21">
        <v>3110.4</v>
      </c>
      <c r="K51" s="21">
        <v>144</v>
      </c>
      <c r="L51" s="21">
        <v>9401.67</v>
      </c>
      <c r="M51" s="31" t="s">
        <v>78</v>
      </c>
      <c r="N51" s="33">
        <v>9401.67</v>
      </c>
      <c r="O51" s="32" t="s">
        <v>45</v>
      </c>
    </row>
    <row r="52" s="4" customFormat="1" ht="60" customHeight="1" spans="1:15">
      <c r="A52" s="18">
        <v>48</v>
      </c>
      <c r="B52" s="18" t="s">
        <v>16</v>
      </c>
      <c r="C52" s="26" t="s">
        <v>83</v>
      </c>
      <c r="D52" s="18" t="s">
        <v>44</v>
      </c>
      <c r="E52" s="26">
        <v>9</v>
      </c>
      <c r="F52" s="27">
        <v>6846.08</v>
      </c>
      <c r="G52" s="21">
        <v>9858.33</v>
      </c>
      <c r="H52" s="21">
        <v>431.28</v>
      </c>
      <c r="I52" s="21">
        <v>6846.08</v>
      </c>
      <c r="J52" s="21">
        <v>5545.35</v>
      </c>
      <c r="K52" s="21">
        <v>144</v>
      </c>
      <c r="L52" s="21">
        <v>15978.96</v>
      </c>
      <c r="M52" s="31" t="s">
        <v>78</v>
      </c>
      <c r="N52" s="33">
        <v>15978.96</v>
      </c>
      <c r="O52" s="32" t="s">
        <v>45</v>
      </c>
    </row>
    <row r="53" s="4" customFormat="1" ht="60" customHeight="1" spans="1:15">
      <c r="A53" s="18">
        <v>49</v>
      </c>
      <c r="B53" s="18" t="s">
        <v>16</v>
      </c>
      <c r="C53" s="26" t="s">
        <v>84</v>
      </c>
      <c r="D53" s="18" t="s">
        <v>44</v>
      </c>
      <c r="E53" s="26">
        <v>9</v>
      </c>
      <c r="F53" s="27">
        <v>7720.27</v>
      </c>
      <c r="G53" s="21">
        <v>11117.16</v>
      </c>
      <c r="H53" s="21">
        <v>486.36</v>
      </c>
      <c r="I53" s="21">
        <v>7720.27</v>
      </c>
      <c r="J53" s="21">
        <v>6253.38</v>
      </c>
      <c r="K53" s="21">
        <v>144</v>
      </c>
      <c r="L53" s="21">
        <v>18000.9</v>
      </c>
      <c r="M53" s="31" t="s">
        <v>78</v>
      </c>
      <c r="N53" s="33">
        <v>18000.9</v>
      </c>
      <c r="O53" s="32" t="s">
        <v>45</v>
      </c>
    </row>
    <row r="54" s="4" customFormat="1" ht="60" customHeight="1" spans="1:15">
      <c r="A54" s="18">
        <v>50</v>
      </c>
      <c r="B54" s="18" t="s">
        <v>16</v>
      </c>
      <c r="C54" s="26" t="s">
        <v>85</v>
      </c>
      <c r="D54" s="18" t="s">
        <v>44</v>
      </c>
      <c r="E54" s="26">
        <v>9</v>
      </c>
      <c r="F54" s="27">
        <v>6205.75</v>
      </c>
      <c r="G54" s="21">
        <v>8936.28</v>
      </c>
      <c r="H54" s="21">
        <v>390.96</v>
      </c>
      <c r="I54" s="21">
        <v>6205.75</v>
      </c>
      <c r="J54" s="21">
        <v>5026.68</v>
      </c>
      <c r="K54" s="21">
        <v>144</v>
      </c>
      <c r="L54" s="21">
        <v>14497.92</v>
      </c>
      <c r="M54" s="31" t="s">
        <v>78</v>
      </c>
      <c r="N54" s="33">
        <v>14497.92</v>
      </c>
      <c r="O54" s="32" t="s">
        <v>45</v>
      </c>
    </row>
    <row r="55" s="4" customFormat="1" ht="60" customHeight="1" spans="1:15">
      <c r="A55" s="18">
        <v>51</v>
      </c>
      <c r="B55" s="18" t="s">
        <v>16</v>
      </c>
      <c r="C55" s="26" t="s">
        <v>86</v>
      </c>
      <c r="D55" s="18" t="s">
        <v>44</v>
      </c>
      <c r="E55" s="26">
        <v>9</v>
      </c>
      <c r="F55" s="27">
        <v>7293.88</v>
      </c>
      <c r="G55" s="21">
        <v>10503.18</v>
      </c>
      <c r="H55" s="21">
        <v>459.54</v>
      </c>
      <c r="I55" s="21">
        <v>7293.88</v>
      </c>
      <c r="J55" s="21">
        <v>5908.05</v>
      </c>
      <c r="K55" s="21">
        <v>144</v>
      </c>
      <c r="L55" s="21">
        <v>17014.77</v>
      </c>
      <c r="M55" s="31" t="s">
        <v>78</v>
      </c>
      <c r="N55" s="33">
        <v>17014.77</v>
      </c>
      <c r="O55" s="32" t="s">
        <v>45</v>
      </c>
    </row>
    <row r="56" s="4" customFormat="1" ht="60" customHeight="1" spans="1:15">
      <c r="A56" s="18">
        <v>52</v>
      </c>
      <c r="B56" s="18" t="s">
        <v>16</v>
      </c>
      <c r="C56" s="26" t="s">
        <v>87</v>
      </c>
      <c r="D56" s="18" t="s">
        <v>44</v>
      </c>
      <c r="E56" s="26">
        <v>9</v>
      </c>
      <c r="F56" s="27">
        <v>8461.63</v>
      </c>
      <c r="G56" s="21">
        <v>12184.74</v>
      </c>
      <c r="H56" s="21">
        <v>533.07</v>
      </c>
      <c r="I56" s="21">
        <v>8461.63</v>
      </c>
      <c r="J56" s="21">
        <v>6853.95</v>
      </c>
      <c r="K56" s="21">
        <v>144</v>
      </c>
      <c r="L56" s="21">
        <v>19715.76</v>
      </c>
      <c r="M56" s="31" t="s">
        <v>78</v>
      </c>
      <c r="N56" s="33">
        <v>19715.76</v>
      </c>
      <c r="O56" s="32" t="s">
        <v>45</v>
      </c>
    </row>
    <row r="57" s="4" customFormat="1" ht="60" customHeight="1" spans="1:15">
      <c r="A57" s="18">
        <v>53</v>
      </c>
      <c r="B57" s="18" t="s">
        <v>16</v>
      </c>
      <c r="C57" s="26" t="s">
        <v>88</v>
      </c>
      <c r="D57" s="18" t="s">
        <v>44</v>
      </c>
      <c r="E57" s="26">
        <v>9</v>
      </c>
      <c r="F57" s="27">
        <v>6842.73</v>
      </c>
      <c r="G57" s="21">
        <v>9853.56</v>
      </c>
      <c r="H57" s="21">
        <v>431.1</v>
      </c>
      <c r="I57" s="21">
        <v>6842.73</v>
      </c>
      <c r="J57" s="21">
        <v>5542.65</v>
      </c>
      <c r="K57" s="21">
        <v>144</v>
      </c>
      <c r="L57" s="21">
        <v>15971.31</v>
      </c>
      <c r="M57" s="31" t="s">
        <v>78</v>
      </c>
      <c r="N57" s="33">
        <v>15971.31</v>
      </c>
      <c r="O57" s="32" t="s">
        <v>45</v>
      </c>
    </row>
    <row r="58" ht="61" customHeight="1" spans="1:15">
      <c r="A58" s="34" t="s">
        <v>89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40"/>
      <c r="N58" s="41">
        <f>SUM(N5:N57)</f>
        <v>376258.32</v>
      </c>
      <c r="O58" s="42"/>
    </row>
  </sheetData>
  <mergeCells count="18">
    <mergeCell ref="A1:O1"/>
    <mergeCell ref="A2:O2"/>
    <mergeCell ref="A58:M5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conditionalFormatting sqref="C34">
    <cfRule type="duplicateValues" dxfId="0" priority="3"/>
  </conditionalFormatting>
  <conditionalFormatting sqref="C35">
    <cfRule type="duplicateValues" dxfId="0" priority="2"/>
  </conditionalFormatting>
  <conditionalFormatting sqref="C5:C8 C36:C41 C10:C21">
    <cfRule type="expression" dxfId="1" priority="11">
      <formula>AND(SUMPRODUCT(IFERROR(1*(($C$5:$C$8&amp;"x")=(C5&amp;"x")),0))+SUMPRODUCT(IFERROR(1*(($C$36:$C$41&amp;"x")=(C5&amp;"x")),0))+SUMPRODUCT(IFERROR(1*(($C$10:$C$21&amp;"x")=(C5&amp;"x")),0))&gt;1,NOT(ISBLANK(C5)))</formula>
    </cfRule>
  </conditionalFormatting>
  <printOptions horizontalCentered="1"/>
  <pageMargins left="0.503472222222222" right="0.503472222222222" top="0.751388888888889" bottom="0.751388888888889" header="0.298611111111111" footer="0.298611111111111"/>
  <pageSetup paperSize="9" scale="6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就业困难人员社会保险补贴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WPS_1606030542</cp:lastModifiedBy>
  <dcterms:created xsi:type="dcterms:W3CDTF">2006-09-16T00:00:00Z</dcterms:created>
  <dcterms:modified xsi:type="dcterms:W3CDTF">2023-10-24T03:52:50Z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F693E1A7C2A141EBAB8B4B0B0A653927_12</vt:lpwstr>
  </property>
  <property fmtid="{D5CDD505-2E9C-101B-9397-08002B2CF9AE}" pid="3" name="KSOProductBuildVer">
    <vt:lpwstr>2052-12.1.0.15398</vt:lpwstr>
  </property>
  <property fmtid="{D5CDD505-2E9C-101B-9397-08002B2CF9AE}" pid="4" name="KSOReadingLayout">
    <vt:bool>true</vt:bool>
  </property>
</Properties>
</file>