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2" activeTab="9"/>
  </bookViews>
  <sheets>
    <sheet name="01收支总表" sheetId="1" r:id="rId1"/>
    <sheet name="02财政拨款收支总表" sheetId="2" r:id="rId2"/>
    <sheet name="03收入总表" sheetId="3" r:id="rId3"/>
    <sheet name="04支出总表" sheetId="4" r:id="rId4"/>
    <sheet name="05一般预算支出" sheetId="5" r:id="rId5"/>
    <sheet name="06基本支出" sheetId="6" r:id="rId6"/>
    <sheet name="07三公" sheetId="7" r:id="rId7"/>
    <sheet name="08政府性基金预算支出表" sheetId="8" r:id="rId8"/>
    <sheet name="09国有资本经营预算支出表" sheetId="9" r:id="rId9"/>
    <sheet name="10部门管理转移支付表" sheetId="10" r:id="rId10"/>
  </sheets>
  <definedNames>
    <definedName name="_xlnm.Print_Titles" localSheetId="0">'01收支总表'!$2:$5</definedName>
    <definedName name="_xlnm.Print_Titles" localSheetId="1">'02财政拨款收支总表'!$2:$4</definedName>
    <definedName name="_xlnm.Print_Titles" localSheetId="3">'04支出总表'!$2:$5</definedName>
    <definedName name="_xlnm.Print_Titles" localSheetId="4">'05一般预算支出'!$2:$5</definedName>
  </definedNames>
  <calcPr fullCalcOnLoad="1"/>
</workbook>
</file>

<file path=xl/sharedStrings.xml><?xml version="1.0" encoding="utf-8"?>
<sst xmlns="http://schemas.openxmlformats.org/spreadsheetml/2006/main" count="334" uniqueCount="180">
  <si>
    <t>附表1</t>
  </si>
  <si>
    <t>部门预算收支总表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</si>
  <si>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</si>
  <si>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</si>
  <si>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</si>
  <si>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</si>
  <si>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</si>
  <si>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</si>
  <si>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</si>
  <si>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 xml:space="preserve">    其中：经费拨款</t>
  </si>
  <si>
    <t>（二）外交支出</t>
  </si>
  <si>
    <t xml:space="preserve">          非税收入</t>
  </si>
  <si>
    <t>（三）国防支出</t>
  </si>
  <si>
    <t>二、政府性基金收入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</si>
  <si>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</si>
  <si>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</si>
  <si>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</si>
  <si>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</si>
  <si>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</si>
  <si>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</si>
  <si>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（七）文化旅游体育与传媒支出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</si>
  <si>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</si>
  <si>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</si>
  <si>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</si>
  <si>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</si>
  <si>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</si>
  <si>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（十）卫生健康支出</t>
  </si>
  <si>
    <t>九、其他收入</t>
  </si>
  <si>
    <t>（十一）节能环保支出</t>
  </si>
  <si>
    <t>十、债务转贷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</si>
  <si>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</si>
  <si>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</si>
  <si>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</si>
  <si>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</si>
  <si>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</si>
  <si>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</si>
  <si>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</si>
  <si>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</si>
  <si>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</si>
  <si>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</si>
  <si>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</si>
  <si>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</si>
  <si>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</si>
  <si>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</si>
  <si>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</si>
  <si>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</si>
  <si>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</si>
  <si>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</si>
  <si>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</si>
  <si>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</si>
  <si>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</si>
  <si>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</si>
  <si>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</si>
  <si>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</si>
  <si>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</si>
  <si>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</si>
  <si>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</si>
  <si>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</si>
  <si>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</si>
  <si>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</si>
  <si>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</si>
  <si>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附表1-1</t>
  </si>
  <si>
    <t>财政拨款收支总表</t>
  </si>
  <si>
    <t>四、事业收入</t>
  </si>
  <si>
    <t>五、上级补助收入</t>
  </si>
  <si>
    <t>附表1-2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</si>
  <si>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</si>
  <si>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</si>
  <si>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</si>
  <si>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</si>
  <si>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</si>
  <si>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国有资本经营预算收入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</si>
  <si>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</si>
  <si>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</si>
  <si>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</si>
  <si>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</si>
  <si>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</si>
  <si>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</si>
  <si>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</si>
  <si>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</si>
  <si>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</si>
  <si>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部门合计</t>
  </si>
  <si>
    <t>兰州新区财政局（国有资产监督管理局）</t>
  </si>
  <si>
    <t>附表1-3</t>
  </si>
  <si>
    <t>部门预算支出总表</t>
  </si>
  <si>
    <t>一般公共预算支出</t>
  </si>
  <si>
    <t>政府性基金预算支出</t>
  </si>
  <si>
    <t>国有资本经营预算支出</t>
  </si>
  <si>
    <t>基本支出</t>
  </si>
  <si>
    <t>项目支出</t>
  </si>
  <si>
    <t>附表1-4</t>
  </si>
  <si>
    <t>一般公共预算支出情况表</t>
  </si>
  <si>
    <t>功能分类科目</t>
  </si>
  <si>
    <t>科目编码</t>
  </si>
  <si>
    <t>科目名称</t>
  </si>
  <si>
    <t/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</si>
  <si>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</si>
  <si>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</si>
  <si>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</si>
  <si>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</si>
  <si>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</si>
  <si>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</si>
  <si>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</si>
  <si>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</si>
  <si>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</si>
  <si>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</si>
  <si>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</si>
  <si>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</si>
  <si>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</si>
  <si>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</si>
  <si>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其他社会保障缴费</t>
  </si>
  <si>
    <t>30113</t>
  </si>
  <si>
    <t>住房公积金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</si>
  <si>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</si>
  <si>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</si>
  <si>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</si>
  <si>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</si>
  <si>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</si>
  <si>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</si>
  <si>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</si>
  <si>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</si>
  <si>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</si>
  <si>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</si>
  <si>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</si>
  <si>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</si>
  <si>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</si>
  <si>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</si>
  <si>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</si>
  <si>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</si>
  <si>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</si>
  <si>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</si>
  <si>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</si>
  <si>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</si>
  <si>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</si>
  <si>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</si>
  <si>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</si>
  <si>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</si>
  <si>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</si>
  <si>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</si>
  <si>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</si>
  <si>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</si>
  <si>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</si>
  <si>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</si>
  <si>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30399</t>
  </si>
  <si>
    <t>其他对个人和家庭的补助</t>
  </si>
  <si>
    <t>附表1-5</t>
  </si>
  <si>
    <t>一般公共预算基本支出情况表</t>
  </si>
  <si>
    <t>经济分类科目</t>
  </si>
  <si>
    <t>一般公共预算基本支出</t>
  </si>
  <si>
    <t>附表1-6</t>
  </si>
  <si>
    <t>一般公共预算“三公”经费、会议费及培训费支出表</t>
  </si>
  <si>
    <t>支出合计</t>
  </si>
  <si>
    <t>“三公”经费</t>
  </si>
  <si>
    <t>因公出国（境）费用</t>
  </si>
  <si>
    <t>公务用车购置和运行费</t>
  </si>
  <si>
    <t>公务用车购置费</t>
  </si>
  <si>
    <t>公务用车运行费</t>
  </si>
  <si>
    <t>附表1-7</t>
  </si>
  <si>
    <t>政府性基金预算支出表</t>
  </si>
  <si>
    <t>科学技术支出</t>
  </si>
  <si>
    <t xml:space="preserve">   核电站乏燃料处理处置基金支出</t>
  </si>
  <si>
    <t xml:space="preserve">      乏燃料运输</t>
  </si>
  <si>
    <t xml:space="preserve">      乏燃料离堆贮存</t>
  </si>
  <si>
    <t xml:space="preserve">      乏燃料后处理</t>
  </si>
  <si>
    <t>......</t>
  </si>
  <si>
    <r>
      <t xml:space="preserve">      </t>
    </r>
    <r>
      <rPr>
        <sz val="10"/>
        <color indexed="8"/>
        <rFont val="Arial"/>
        <family val="2"/>
      </rPr>
      <t>…...</t>
    </r>
  </si>
  <si>
    <r>
      <t>附表</t>
    </r>
    <r>
      <rPr>
        <sz val="11"/>
        <color indexed="8"/>
        <rFont val="Dialog"/>
        <family val="2"/>
      </rPr>
      <t>1-8</t>
    </r>
  </si>
  <si>
    <t>国有资本经营预算资金预算支出情况表</t>
  </si>
  <si>
    <t>功能科目</t>
  </si>
  <si>
    <t>国有资本经营预算资金预算支出</t>
  </si>
  <si>
    <r>
      <t>基本支出</t>
    </r>
    <r>
      <rPr>
        <sz val="9"/>
        <color indexed="8"/>
        <rFont val="Arial"/>
        <family val="2"/>
      </rPr>
      <t xml:space="preserve"> </t>
    </r>
  </si>
  <si>
    <t>一、解决历史遗留问题及改革成本支出</t>
  </si>
  <si>
    <t>二、国有企业资本金注入</t>
  </si>
  <si>
    <t>三、国有企业政策性补贴</t>
  </si>
  <si>
    <t>四、其他国有资本经营预算支出</t>
  </si>
  <si>
    <t>附表1-9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</si>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</sst>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</numFmts>
  <fonts count="64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b/>
      <sz val="19"/>
      <name val="SimSun"/>
      <family val="0"/>
    </font>
    <font>
      <sz val="10"/>
      <name val="SimSun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Dialog"/>
      <family val="2"/>
    </font>
    <font>
      <sz val="12"/>
      <color indexed="8"/>
      <name val="Dialog"/>
      <family val="2"/>
    </font>
    <font>
      <b/>
      <sz val="18"/>
      <color indexed="8"/>
      <name val="宋体"/>
      <family val="0"/>
    </font>
    <font>
      <b/>
      <sz val="9"/>
      <color indexed="8"/>
      <name val="Dialog"/>
      <family val="2"/>
    </font>
    <font>
      <b/>
      <sz val="18"/>
      <color indexed="8"/>
      <name val="Dialog"/>
      <family val="2"/>
    </font>
    <font>
      <sz val="18"/>
      <color indexed="8"/>
      <name val="Dialog"/>
      <family val="2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Dialog"/>
      <family val="2"/>
    </font>
    <font>
      <sz val="10"/>
      <color indexed="8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10"/>
      <color indexed="8"/>
      <name val="方正书宋_GBK"/>
      <family val="0"/>
    </font>
    <font>
      <b/>
      <sz val="10"/>
      <name val="宋体"/>
      <family val="0"/>
    </font>
    <font>
      <sz val="11"/>
      <color indexed="8"/>
      <name val="Calibri"/>
      <family val="2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Dialog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0"/>
      <name val="Calibri"/>
      <family val="0"/>
    </font>
    <font>
      <sz val="10"/>
      <color rgb="FF000000"/>
      <name val="Arial Unicode MS"/>
      <family val="2"/>
    </font>
    <font>
      <b/>
      <sz val="10"/>
      <color rgb="FF000000"/>
      <name val="Arial Unicode MS"/>
      <family val="2"/>
    </font>
    <font>
      <sz val="10"/>
      <color rgb="FF000000"/>
      <name val="方正书宋_GBK"/>
      <family val="0"/>
    </font>
    <font>
      <b/>
      <sz val="9"/>
      <name val="Calibri"/>
      <family val="0"/>
    </font>
    <font>
      <b/>
      <sz val="9"/>
      <color indexed="8"/>
      <name val="Calibri"/>
      <family val="0"/>
    </font>
    <font>
      <sz val="9"/>
      <name val="Calibri"/>
      <family val="0"/>
    </font>
    <font>
      <sz val="10"/>
      <color rgb="FF000000"/>
      <name val="Calibri"/>
      <family val="0"/>
    </font>
    <font>
      <b/>
      <sz val="10"/>
      <color rgb="FF000000"/>
      <name val="Calibri"/>
      <family val="0"/>
    </font>
    <font>
      <b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rgb="FFFFFFFF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FFFFFF"/>
      </right>
      <top style="thin">
        <color indexed="8"/>
      </top>
      <bottom/>
    </border>
    <border>
      <left style="thin"/>
      <right style="thin">
        <color rgb="FFFFFFFF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5" fillId="17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45" fillId="19" borderId="0" applyNumberFormat="0" applyBorder="0" applyAlignment="0" applyProtection="0"/>
    <xf numFmtId="0" fontId="45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0" borderId="0">
      <alignment vertical="center"/>
      <protection/>
    </xf>
  </cellStyleXfs>
  <cellXfs count="133">
    <xf numFmtId="0" fontId="0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center"/>
    </xf>
    <xf numFmtId="49" fontId="14" fillId="0" borderId="11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right" vertical="center"/>
    </xf>
    <xf numFmtId="4" fontId="52" fillId="0" borderId="12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53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53" fillId="0" borderId="16" xfId="0" applyFont="1" applyFill="1" applyBorder="1" applyAlignment="1">
      <alignment horizontal="left" vertical="center"/>
    </xf>
    <xf numFmtId="4" fontId="52" fillId="0" borderId="15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4" fontId="52" fillId="0" borderId="14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54" fillId="0" borderId="14" xfId="0" applyFont="1" applyFill="1" applyBorder="1" applyAlignment="1">
      <alignment/>
    </xf>
    <xf numFmtId="0" fontId="1" fillId="0" borderId="0" xfId="0" applyFont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vertical="center"/>
    </xf>
    <xf numFmtId="176" fontId="20" fillId="0" borderId="12" xfId="0" applyNumberFormat="1" applyFont="1" applyFill="1" applyBorder="1" applyAlignment="1">
      <alignment horizontal="right" vertical="center"/>
    </xf>
    <xf numFmtId="176" fontId="20" fillId="0" borderId="12" xfId="0" applyNumberFormat="1" applyFont="1" applyFill="1" applyBorder="1" applyAlignment="1">
      <alignment horizontal="right" vertical="center" wrapText="1"/>
    </xf>
    <xf numFmtId="176" fontId="20" fillId="0" borderId="18" xfId="0" applyNumberFormat="1" applyFont="1" applyFill="1" applyBorder="1" applyAlignment="1">
      <alignment horizontal="right" vertical="center" wrapText="1"/>
    </xf>
    <xf numFmtId="0" fontId="19" fillId="0" borderId="17" xfId="0" applyNumberFormat="1" applyFont="1" applyFill="1" applyBorder="1" applyAlignment="1">
      <alignment horizontal="left" vertical="center"/>
    </xf>
    <xf numFmtId="176" fontId="14" fillId="0" borderId="12" xfId="0" applyNumberFormat="1" applyFont="1" applyFill="1" applyBorder="1" applyAlignment="1">
      <alignment horizontal="right" vertical="center"/>
    </xf>
    <xf numFmtId="176" fontId="14" fillId="0" borderId="12" xfId="0" applyNumberFormat="1" applyFont="1" applyFill="1" applyBorder="1" applyAlignment="1">
      <alignment horizontal="right" vertical="center" wrapText="1"/>
    </xf>
    <xf numFmtId="176" fontId="14" fillId="0" borderId="18" xfId="0" applyNumberFormat="1" applyFont="1" applyFill="1" applyBorder="1" applyAlignment="1">
      <alignment horizontal="right" vertical="center" wrapText="1"/>
    </xf>
    <xf numFmtId="0" fontId="14" fillId="0" borderId="17" xfId="0" applyNumberFormat="1" applyFont="1" applyFill="1" applyBorder="1" applyAlignment="1">
      <alignment horizontal="left" vertical="center"/>
    </xf>
    <xf numFmtId="0" fontId="14" fillId="0" borderId="12" xfId="0" applyNumberFormat="1" applyFont="1" applyFill="1" applyBorder="1" applyAlignment="1">
      <alignment vertical="center"/>
    </xf>
    <xf numFmtId="0" fontId="21" fillId="0" borderId="17" xfId="0" applyNumberFormat="1" applyFont="1" applyFill="1" applyBorder="1" applyAlignment="1">
      <alignment horizontal="left" vertical="center"/>
    </xf>
    <xf numFmtId="0" fontId="17" fillId="0" borderId="12" xfId="0" applyNumberFormat="1" applyFont="1" applyFill="1" applyBorder="1" applyAlignment="1">
      <alignment vertical="center"/>
    </xf>
    <xf numFmtId="0" fontId="20" fillId="0" borderId="17" xfId="0" applyNumberFormat="1" applyFont="1" applyFill="1" applyBorder="1" applyAlignment="1">
      <alignment vertical="center"/>
    </xf>
    <xf numFmtId="0" fontId="14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vertical="center" wrapText="1"/>
    </xf>
    <xf numFmtId="0" fontId="14" fillId="0" borderId="17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vertical="center"/>
    </xf>
    <xf numFmtId="0" fontId="14" fillId="0" borderId="18" xfId="0" applyNumberFormat="1" applyFont="1" applyFill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vertical="center"/>
    </xf>
    <xf numFmtId="0" fontId="20" fillId="0" borderId="19" xfId="0" applyNumberFormat="1" applyFont="1" applyFill="1" applyBorder="1" applyAlignment="1">
      <alignment vertical="center"/>
    </xf>
    <xf numFmtId="177" fontId="20" fillId="0" borderId="20" xfId="0" applyNumberFormat="1" applyFont="1" applyFill="1" applyBorder="1" applyAlignment="1">
      <alignment horizontal="right" vertical="center"/>
    </xf>
    <xf numFmtId="49" fontId="20" fillId="0" borderId="17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horizontal="right" vertical="center"/>
    </xf>
    <xf numFmtId="177" fontId="55" fillId="0" borderId="20" xfId="0" applyNumberFormat="1" applyFont="1" applyFill="1" applyBorder="1" applyAlignment="1">
      <alignment horizontal="righ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horizontal="left" vertical="center" wrapText="1"/>
    </xf>
    <xf numFmtId="177" fontId="55" fillId="0" borderId="20" xfId="0" applyNumberFormat="1" applyFont="1" applyFill="1" applyBorder="1" applyAlignment="1">
      <alignment horizontal="right" vertical="center" wrapText="1"/>
    </xf>
    <xf numFmtId="177" fontId="56" fillId="0" borderId="20" xfId="0" applyNumberFormat="1" applyFont="1" applyFill="1" applyBorder="1" applyAlignment="1">
      <alignment horizontal="right" vertical="center" wrapText="1"/>
    </xf>
    <xf numFmtId="49" fontId="18" fillId="0" borderId="17" xfId="0" applyNumberFormat="1" applyFont="1" applyFill="1" applyBorder="1" applyAlignment="1">
      <alignment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center" vertical="center"/>
    </xf>
    <xf numFmtId="177" fontId="58" fillId="0" borderId="14" xfId="0" applyNumberFormat="1" applyFont="1" applyFill="1" applyBorder="1" applyAlignment="1">
      <alignment horizontal="right" vertical="center"/>
    </xf>
    <xf numFmtId="177" fontId="59" fillId="0" borderId="14" xfId="0" applyNumberFormat="1" applyFont="1" applyFill="1" applyBorder="1" applyAlignment="1">
      <alignment horizontal="right" vertical="center"/>
    </xf>
    <xf numFmtId="177" fontId="59" fillId="0" borderId="23" xfId="0" applyNumberFormat="1" applyFont="1" applyFill="1" applyBorder="1" applyAlignment="1">
      <alignment horizontal="right" vertical="center"/>
    </xf>
    <xf numFmtId="176" fontId="58" fillId="0" borderId="23" xfId="0" applyNumberFormat="1" applyFont="1" applyFill="1" applyBorder="1" applyAlignment="1">
      <alignment horizontal="right" vertical="center" wrapText="1"/>
    </xf>
    <xf numFmtId="177" fontId="60" fillId="0" borderId="14" xfId="0" applyNumberFormat="1" applyFont="1" applyFill="1" applyBorder="1" applyAlignment="1">
      <alignment horizontal="right" vertical="center"/>
    </xf>
    <xf numFmtId="176" fontId="53" fillId="0" borderId="23" xfId="0" applyNumberFormat="1" applyFont="1" applyFill="1" applyBorder="1" applyAlignment="1">
      <alignment horizontal="right" vertical="center" wrapText="1"/>
    </xf>
    <xf numFmtId="177" fontId="61" fillId="0" borderId="14" xfId="0" applyNumberFormat="1" applyFont="1" applyFill="1" applyBorder="1" applyAlignment="1">
      <alignment horizontal="right" vertical="center" wrapText="1"/>
    </xf>
    <xf numFmtId="176" fontId="58" fillId="0" borderId="14" xfId="0" applyNumberFormat="1" applyFont="1" applyFill="1" applyBorder="1" applyAlignment="1">
      <alignment horizontal="right" vertical="center" wrapText="1"/>
    </xf>
    <xf numFmtId="177" fontId="61" fillId="0" borderId="23" xfId="0" applyNumberFormat="1" applyFont="1" applyFill="1" applyBorder="1" applyAlignment="1">
      <alignment horizontal="right" vertical="center" wrapText="1"/>
    </xf>
    <xf numFmtId="176" fontId="53" fillId="0" borderId="14" xfId="0" applyNumberFormat="1" applyFont="1" applyFill="1" applyBorder="1" applyAlignment="1">
      <alignment horizontal="right" vertical="center" wrapText="1"/>
    </xf>
    <xf numFmtId="0" fontId="54" fillId="0" borderId="14" xfId="0" applyFont="1" applyBorder="1" applyAlignment="1">
      <alignment horizontal="right" vertical="center"/>
    </xf>
    <xf numFmtId="177" fontId="61" fillId="0" borderId="23" xfId="0" applyNumberFormat="1" applyFont="1" applyFill="1" applyBorder="1" applyAlignment="1">
      <alignment horizontal="right" vertical="center" wrapText="1"/>
    </xf>
    <xf numFmtId="0" fontId="54" fillId="0" borderId="23" xfId="0" applyFont="1" applyBorder="1" applyAlignment="1">
      <alignment horizontal="right" vertical="center"/>
    </xf>
    <xf numFmtId="177" fontId="54" fillId="0" borderId="23" xfId="0" applyNumberFormat="1" applyFont="1" applyBorder="1" applyAlignment="1">
      <alignment horizontal="right" vertical="center"/>
    </xf>
    <xf numFmtId="177" fontId="62" fillId="0" borderId="14" xfId="0" applyNumberFormat="1" applyFont="1" applyFill="1" applyBorder="1" applyAlignment="1">
      <alignment horizontal="right" vertical="center" wrapText="1"/>
    </xf>
    <xf numFmtId="0" fontId="63" fillId="0" borderId="14" xfId="0" applyFont="1" applyBorder="1" applyAlignment="1">
      <alignment horizontal="right" vertical="center"/>
    </xf>
    <xf numFmtId="176" fontId="20" fillId="0" borderId="12" xfId="0" applyNumberFormat="1" applyFont="1" applyFill="1" applyBorder="1" applyAlignment="1">
      <alignment vertical="center" wrapText="1"/>
    </xf>
    <xf numFmtId="176" fontId="14" fillId="0" borderId="12" xfId="0" applyNumberFormat="1" applyFont="1" applyFill="1" applyBorder="1" applyAlignment="1">
      <alignment vertical="center" wrapText="1"/>
    </xf>
    <xf numFmtId="0" fontId="18" fillId="0" borderId="12" xfId="0" applyFont="1" applyBorder="1" applyAlignment="1">
      <alignment horizontal="center" vertical="center"/>
    </xf>
    <xf numFmtId="0" fontId="26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4" fillId="0" borderId="24" xfId="0" applyNumberFormat="1" applyFont="1" applyFill="1" applyBorder="1" applyAlignment="1">
      <alignment vertical="center"/>
    </xf>
    <xf numFmtId="0" fontId="14" fillId="0" borderId="24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76" fontId="14" fillId="0" borderId="18" xfId="0" applyNumberFormat="1" applyFont="1" applyFill="1" applyBorder="1" applyAlignment="1">
      <alignment vertical="center" wrapText="1"/>
    </xf>
    <xf numFmtId="176" fontId="14" fillId="0" borderId="18" xfId="0" applyNumberFormat="1" applyFont="1" applyFill="1" applyBorder="1" applyAlignment="1">
      <alignment/>
    </xf>
    <xf numFmtId="176" fontId="14" fillId="0" borderId="18" xfId="0" applyNumberFormat="1" applyFont="1" applyFill="1" applyBorder="1" applyAlignment="1">
      <alignment horizontal="right" vertical="center"/>
    </xf>
    <xf numFmtId="0" fontId="14" fillId="0" borderId="12" xfId="0" applyNumberFormat="1" applyFont="1" applyFill="1" applyBorder="1" applyAlignment="1">
      <alignment/>
    </xf>
    <xf numFmtId="0" fontId="14" fillId="0" borderId="17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7" fillId="0" borderId="0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right" vertical="center" wrapText="1"/>
    </xf>
    <xf numFmtId="176" fontId="7" fillId="0" borderId="12" xfId="0" applyNumberFormat="1" applyFont="1" applyFill="1" applyBorder="1" applyAlignment="1">
      <alignment horizontal="righ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showZeros="0" zoomScaleSheetLayoutView="100" workbookViewId="0" topLeftCell="A1">
      <selection activeCell="B10" sqref="B10"/>
    </sheetView>
  </sheetViews>
  <sheetFormatPr defaultColWidth="10.28125" defaultRowHeight="12.75" customHeight="1"/>
  <cols>
    <col min="1" max="1" width="29.7109375" style="0" customWidth="1"/>
    <col min="2" max="2" width="15.8515625" style="74" customWidth="1"/>
    <col min="3" max="3" width="29.57421875" style="0" bestFit="1" customWidth="1"/>
    <col min="4" max="4" width="17.140625" style="74" customWidth="1"/>
    <col min="5" max="5" width="8.00390625" style="0" customWidth="1"/>
  </cols>
  <sheetData>
    <row r="1" spans="1:4" s="125" customFormat="1" ht="13.5">
      <c r="A1" s="42" t="s">
        <v>0</v>
      </c>
      <c r="B1" s="126"/>
      <c r="D1" s="127"/>
    </row>
    <row r="2" spans="1:4" ht="26.25" customHeight="1">
      <c r="A2" s="43" t="s">
        <v>1</v>
      </c>
      <c r="B2" s="128"/>
      <c r="C2" s="43"/>
      <c r="D2" s="43"/>
    </row>
    <row r="3" spans="1:4" ht="13.5" customHeight="1">
      <c r="A3" s="117"/>
      <c r="B3" s="129"/>
      <c r="C3" s="119"/>
      <c r="D3" s="44" t="s">
        <v>2</v>
      </c>
    </row>
    <row r="4" spans="1:4" ht="24.75" customHeight="1">
      <c r="A4" s="45" t="s">
        <v>3</v>
      </c>
      <c r="B4" s="130"/>
      <c r="C4" s="46" t="s">
        <v>4</v>
      </c>
      <c r="D4" s="47"/>
    </row>
    <row r="5" spans="1:4" ht="24.75" customHeight="1">
      <c r="A5" s="45" t="s">
        <v>5</v>
      </c>
      <c r="B5" s="130" t="s">
        <v>6</v>
      </c>
      <c r="C5" s="46" t="s">
        <v>5</v>
      </c>
      <c r="D5" s="47" t="s">
        <v>6</v>
      </c>
    </row>
    <row r="6" spans="1:4" ht="24.75" customHeight="1">
      <c r="A6" s="63" t="s">
        <v>7</v>
      </c>
      <c r="B6" s="131">
        <v>3232.65</v>
      </c>
      <c r="C6" s="59" t="s">
        <v>8</v>
      </c>
      <c r="D6" s="57">
        <f>3232.65-57.63-40.41-30.26</f>
        <v>3104.35</v>
      </c>
    </row>
    <row r="7" spans="1:4" ht="24.75" customHeight="1">
      <c r="A7" s="63" t="s">
        <v>9</v>
      </c>
      <c r="B7" s="131"/>
      <c r="C7" s="59" t="s">
        <v>10</v>
      </c>
      <c r="D7" s="57"/>
    </row>
    <row r="8" spans="1:4" ht="24.75" customHeight="1">
      <c r="A8" s="63" t="s">
        <v>11</v>
      </c>
      <c r="B8" s="131"/>
      <c r="C8" s="59" t="s">
        <v>12</v>
      </c>
      <c r="D8" s="57"/>
    </row>
    <row r="9" spans="1:4" ht="24.75" customHeight="1">
      <c r="A9" s="63" t="s">
        <v>13</v>
      </c>
      <c r="B9" s="131"/>
      <c r="C9" s="59" t="s">
        <v>14</v>
      </c>
      <c r="D9" s="57"/>
    </row>
    <row r="10" spans="1:4" ht="24.75" customHeight="1">
      <c r="A10" s="63" t="s">
        <v>15</v>
      </c>
      <c r="B10" s="131">
        <v>6260</v>
      </c>
      <c r="C10" s="59" t="s">
        <v>16</v>
      </c>
      <c r="D10" s="57"/>
    </row>
    <row r="11" spans="1:4" ht="24.75" customHeight="1">
      <c r="A11" s="63" t="s">
        <v>17</v>
      </c>
      <c r="B11" s="131"/>
      <c r="C11" s="59" t="s">
        <v>18</v>
      </c>
      <c r="D11" s="57"/>
    </row>
    <row r="12" spans="1:4" ht="24.75" customHeight="1">
      <c r="A12" s="63" t="s">
        <v>19</v>
      </c>
      <c r="B12" s="131"/>
      <c r="C12" s="59" t="s">
        <v>20</v>
      </c>
      <c r="D12" s="120"/>
    </row>
    <row r="13" spans="1:4" ht="24.75" customHeight="1">
      <c r="A13" s="63" t="s">
        <v>21</v>
      </c>
      <c r="B13" s="131"/>
      <c r="C13" s="59" t="s">
        <v>22</v>
      </c>
      <c r="D13" s="120">
        <v>57.63</v>
      </c>
    </row>
    <row r="14" spans="1:4" ht="24.75" customHeight="1">
      <c r="A14" s="63" t="s">
        <v>23</v>
      </c>
      <c r="B14" s="131"/>
      <c r="C14" s="59" t="s">
        <v>24</v>
      </c>
      <c r="D14" s="120"/>
    </row>
    <row r="15" spans="1:4" ht="24.75" customHeight="1">
      <c r="A15" s="63" t="s">
        <v>25</v>
      </c>
      <c r="B15" s="131"/>
      <c r="C15" s="59" t="s">
        <v>26</v>
      </c>
      <c r="D15" s="120">
        <v>40.41</v>
      </c>
    </row>
    <row r="16" spans="1:4" ht="24.75" customHeight="1">
      <c r="A16" s="63" t="s">
        <v>27</v>
      </c>
      <c r="B16" s="131"/>
      <c r="C16" s="59" t="s">
        <v>28</v>
      </c>
      <c r="D16" s="120"/>
    </row>
    <row r="17" spans="1:4" ht="24.75" customHeight="1">
      <c r="A17" s="63" t="s">
        <v>29</v>
      </c>
      <c r="B17" s="132"/>
      <c r="C17" s="59" t="s">
        <v>30</v>
      </c>
      <c r="D17" s="120"/>
    </row>
    <row r="18" spans="1:4" ht="24.75" customHeight="1">
      <c r="A18" s="63"/>
      <c r="B18" s="132"/>
      <c r="C18" s="59" t="s">
        <v>31</v>
      </c>
      <c r="D18" s="120"/>
    </row>
    <row r="19" spans="1:4" ht="24.75" customHeight="1">
      <c r="A19" s="63"/>
      <c r="B19" s="132"/>
      <c r="C19" s="59" t="s">
        <v>32</v>
      </c>
      <c r="D19" s="120"/>
    </row>
    <row r="20" spans="1:4" ht="24.75" customHeight="1">
      <c r="A20" s="63"/>
      <c r="B20" s="132"/>
      <c r="C20" s="59" t="s">
        <v>33</v>
      </c>
      <c r="D20" s="120"/>
    </row>
    <row r="21" spans="1:4" ht="24.75" customHeight="1">
      <c r="A21" s="63"/>
      <c r="B21" s="132"/>
      <c r="C21" s="59" t="s">
        <v>34</v>
      </c>
      <c r="D21" s="120"/>
    </row>
    <row r="22" spans="1:4" ht="24.75" customHeight="1">
      <c r="A22" s="63"/>
      <c r="B22" s="132"/>
      <c r="C22" s="59" t="s">
        <v>35</v>
      </c>
      <c r="D22" s="120"/>
    </row>
    <row r="23" spans="1:4" ht="24.75" customHeight="1">
      <c r="A23" s="63"/>
      <c r="B23" s="132"/>
      <c r="C23" s="59" t="s">
        <v>36</v>
      </c>
      <c r="D23" s="120"/>
    </row>
    <row r="24" spans="1:4" ht="24.75" customHeight="1">
      <c r="A24" s="63"/>
      <c r="B24" s="132"/>
      <c r="C24" s="59" t="s">
        <v>37</v>
      </c>
      <c r="D24" s="120"/>
    </row>
    <row r="25" spans="1:4" ht="24.75" customHeight="1">
      <c r="A25" s="63"/>
      <c r="B25" s="132"/>
      <c r="C25" s="59" t="s">
        <v>38</v>
      </c>
      <c r="D25" s="120">
        <v>30.26</v>
      </c>
    </row>
    <row r="26" spans="1:4" ht="24.75" customHeight="1">
      <c r="A26" s="63"/>
      <c r="B26" s="132"/>
      <c r="C26" s="59" t="s">
        <v>39</v>
      </c>
      <c r="D26" s="120"/>
    </row>
    <row r="27" spans="1:4" ht="24.75" customHeight="1">
      <c r="A27" s="63"/>
      <c r="B27" s="132"/>
      <c r="C27" s="59" t="s">
        <v>40</v>
      </c>
      <c r="D27" s="120"/>
    </row>
    <row r="28" spans="1:4" ht="24.75" customHeight="1">
      <c r="A28" s="63"/>
      <c r="B28" s="132"/>
      <c r="C28" s="59" t="s">
        <v>41</v>
      </c>
      <c r="D28" s="120">
        <v>6260</v>
      </c>
    </row>
    <row r="29" spans="1:4" ht="24.75" customHeight="1">
      <c r="A29" s="63"/>
      <c r="B29" s="132"/>
      <c r="C29" s="59" t="s">
        <v>42</v>
      </c>
      <c r="D29" s="120"/>
    </row>
    <row r="30" spans="1:4" ht="24.75" customHeight="1">
      <c r="A30" s="63"/>
      <c r="B30" s="132"/>
      <c r="C30" s="59" t="s">
        <v>43</v>
      </c>
      <c r="D30" s="120"/>
    </row>
    <row r="31" spans="1:4" ht="24.75" customHeight="1">
      <c r="A31" s="63"/>
      <c r="B31" s="132"/>
      <c r="C31" s="59" t="s">
        <v>44</v>
      </c>
      <c r="D31" s="120"/>
    </row>
    <row r="32" spans="1:4" ht="24.75" customHeight="1">
      <c r="A32" s="63"/>
      <c r="B32" s="132"/>
      <c r="C32" s="59" t="s">
        <v>45</v>
      </c>
      <c r="D32" s="120"/>
    </row>
    <row r="33" spans="1:4" ht="24.75" customHeight="1">
      <c r="A33" s="63"/>
      <c r="B33" s="132"/>
      <c r="C33" s="59" t="s">
        <v>46</v>
      </c>
      <c r="D33" s="120"/>
    </row>
    <row r="34" spans="1:4" ht="24.75" customHeight="1">
      <c r="A34" s="63"/>
      <c r="B34" s="132"/>
      <c r="C34" s="59" t="s">
        <v>47</v>
      </c>
      <c r="D34" s="120"/>
    </row>
    <row r="35" spans="1:4" ht="24.75" customHeight="1">
      <c r="A35" s="63"/>
      <c r="B35" s="132"/>
      <c r="C35" s="59"/>
      <c r="D35" s="121"/>
    </row>
    <row r="36" spans="1:4" ht="24.75" customHeight="1">
      <c r="A36" s="63"/>
      <c r="B36" s="132"/>
      <c r="C36" s="59"/>
      <c r="D36" s="121"/>
    </row>
    <row r="37" spans="1:4" ht="24.75" customHeight="1">
      <c r="A37" s="45" t="s">
        <v>48</v>
      </c>
      <c r="B37" s="131">
        <f>SUM(B6:B36)</f>
        <v>9492.65</v>
      </c>
      <c r="C37" s="46" t="s">
        <v>49</v>
      </c>
      <c r="D37" s="57">
        <f>SUM(D6:D36)</f>
        <v>9492.65</v>
      </c>
    </row>
    <row r="38" spans="1:4" ht="24.75" customHeight="1">
      <c r="A38" s="45"/>
      <c r="B38" s="132"/>
      <c r="C38" s="46"/>
      <c r="D38" s="122"/>
    </row>
    <row r="39" spans="1:4" ht="24.75" customHeight="1">
      <c r="A39" s="63" t="s">
        <v>50</v>
      </c>
      <c r="B39" s="131"/>
      <c r="C39" s="59" t="s">
        <v>51</v>
      </c>
      <c r="D39" s="57"/>
    </row>
    <row r="40" spans="1:4" ht="24.75" customHeight="1">
      <c r="A40" s="63" t="s">
        <v>52</v>
      </c>
      <c r="B40" s="131"/>
      <c r="C40" s="59"/>
      <c r="D40" s="121"/>
    </row>
    <row r="41" spans="1:4" ht="24.75" customHeight="1">
      <c r="A41" s="63" t="s">
        <v>53</v>
      </c>
      <c r="B41" s="131"/>
      <c r="C41" s="59"/>
      <c r="D41" s="121"/>
    </row>
    <row r="42" spans="1:4" ht="24.75" customHeight="1">
      <c r="A42" s="63" t="s">
        <v>54</v>
      </c>
      <c r="B42" s="131"/>
      <c r="C42" s="59"/>
      <c r="D42" s="121"/>
    </row>
    <row r="43" spans="1:4" ht="24.75" customHeight="1">
      <c r="A43" s="63" t="s">
        <v>55</v>
      </c>
      <c r="B43" s="131"/>
      <c r="C43" s="59"/>
      <c r="D43" s="121"/>
    </row>
    <row r="44" spans="1:4" ht="24.75" customHeight="1">
      <c r="A44" s="63" t="s">
        <v>56</v>
      </c>
      <c r="B44" s="131"/>
      <c r="C44" s="59"/>
      <c r="D44" s="121"/>
    </row>
    <row r="45" spans="1:4" ht="24.75" customHeight="1">
      <c r="A45" s="63" t="s">
        <v>57</v>
      </c>
      <c r="B45" s="131"/>
      <c r="C45" s="59"/>
      <c r="D45" s="121"/>
    </row>
    <row r="46" spans="1:4" ht="24.75" customHeight="1">
      <c r="A46" s="63" t="s">
        <v>58</v>
      </c>
      <c r="B46" s="131"/>
      <c r="C46" s="59"/>
      <c r="D46" s="121"/>
    </row>
    <row r="47" spans="1:4" ht="24.75" customHeight="1">
      <c r="A47" s="63"/>
      <c r="B47" s="132"/>
      <c r="C47" s="123"/>
      <c r="D47" s="121"/>
    </row>
    <row r="48" spans="1:4" ht="24.75" customHeight="1">
      <c r="A48" s="124"/>
      <c r="B48" s="132"/>
      <c r="C48" s="123"/>
      <c r="D48" s="121"/>
    </row>
    <row r="49" spans="1:4" ht="24.75" customHeight="1">
      <c r="A49" s="45" t="s">
        <v>59</v>
      </c>
      <c r="B49" s="131">
        <f>SUM(B37:B47)</f>
        <v>9492.65</v>
      </c>
      <c r="C49" s="46" t="s">
        <v>60</v>
      </c>
      <c r="D49" s="122">
        <f>SUM(D37:D48)</f>
        <v>9492.65</v>
      </c>
    </row>
  </sheetData>
  <sheetProtection/>
  <mergeCells count="3">
    <mergeCell ref="A2:D2"/>
    <mergeCell ref="A4:B4"/>
    <mergeCell ref="C4:D4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SheetLayoutView="100" workbookViewId="0" topLeftCell="A1">
      <selection activeCell="A2" sqref="A2:E2"/>
    </sheetView>
  </sheetViews>
  <sheetFormatPr defaultColWidth="11.421875" defaultRowHeight="12.75"/>
  <cols>
    <col min="1" max="1" width="22.140625" style="1" customWidth="1"/>
    <col min="2" max="2" width="20.8515625" style="1" customWidth="1"/>
    <col min="3" max="3" width="23.140625" style="1" customWidth="1"/>
    <col min="4" max="4" width="27.7109375" style="1" customWidth="1"/>
    <col min="5" max="5" width="33.57421875" style="1" customWidth="1"/>
    <col min="6" max="16384" width="11.421875" style="1" customWidth="1"/>
  </cols>
  <sheetData>
    <row r="1" spans="1:5" s="1" customFormat="1" ht="30.75" customHeight="1">
      <c r="A1" s="2" t="s">
        <v>175</v>
      </c>
      <c r="B1" s="2"/>
      <c r="C1" s="2"/>
      <c r="D1" s="2"/>
      <c r="E1" s="2"/>
    </row>
    <row r="2" spans="1:5" s="1" customFormat="1" ht="39.75" customHeight="1">
      <c r="A2" s="3" t="s">
        <v>176</v>
      </c>
      <c r="B2" s="3"/>
      <c r="C2" s="3"/>
      <c r="D2" s="3"/>
      <c r="E2" s="3"/>
    </row>
    <row r="3" spans="1:5" s="1" customFormat="1" ht="22.5" customHeight="1">
      <c r="A3" s="4"/>
      <c r="B3" s="4"/>
      <c r="C3" s="4"/>
      <c r="D3" s="4"/>
      <c r="E3" s="5" t="s">
        <v>2</v>
      </c>
    </row>
    <row r="4" spans="1:5" s="1" customFormat="1" ht="22.5" customHeight="1">
      <c r="A4" s="6" t="s">
        <v>67</v>
      </c>
      <c r="B4" s="6" t="s">
        <v>68</v>
      </c>
      <c r="C4" s="6" t="s">
        <v>177</v>
      </c>
      <c r="D4" s="6" t="s">
        <v>178</v>
      </c>
      <c r="E4" s="6" t="s">
        <v>179</v>
      </c>
    </row>
    <row r="5" spans="1:5" s="1" customFormat="1" ht="22.5" customHeight="1">
      <c r="A5" s="7"/>
      <c r="B5" s="8"/>
      <c r="C5" s="8"/>
      <c r="D5" s="8"/>
      <c r="E5" s="8"/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H16" sqref="H16"/>
    </sheetView>
  </sheetViews>
  <sheetFormatPr defaultColWidth="10.28125" defaultRowHeight="12.75"/>
  <cols>
    <col min="1" max="1" width="29.7109375" style="0" customWidth="1"/>
    <col min="2" max="2" width="15.57421875" style="74" customWidth="1"/>
    <col min="3" max="3" width="28.57421875" style="74" customWidth="1"/>
    <col min="4" max="4" width="15.00390625" style="74" customWidth="1"/>
    <col min="5" max="5" width="8.00390625" style="0" customWidth="1"/>
  </cols>
  <sheetData>
    <row r="1" ht="13.5">
      <c r="A1" s="42" t="s">
        <v>61</v>
      </c>
    </row>
    <row r="2" spans="1:4" ht="24.75" customHeight="1">
      <c r="A2" s="43" t="s">
        <v>62</v>
      </c>
      <c r="B2" s="43"/>
      <c r="C2" s="43"/>
      <c r="D2" s="43"/>
    </row>
    <row r="3" spans="1:4" ht="19.5" customHeight="1">
      <c r="A3" s="117"/>
      <c r="B3" s="118"/>
      <c r="C3" s="119"/>
      <c r="D3" s="44" t="s">
        <v>2</v>
      </c>
    </row>
    <row r="4" spans="1:4" ht="24.75" customHeight="1">
      <c r="A4" s="45" t="s">
        <v>3</v>
      </c>
      <c r="B4" s="46"/>
      <c r="C4" s="46" t="s">
        <v>4</v>
      </c>
      <c r="D4" s="47"/>
    </row>
    <row r="5" spans="1:4" ht="24.75" customHeight="1">
      <c r="A5" s="45" t="s">
        <v>5</v>
      </c>
      <c r="B5" s="46" t="s">
        <v>6</v>
      </c>
      <c r="C5" s="46" t="s">
        <v>5</v>
      </c>
      <c r="D5" s="47" t="s">
        <v>6</v>
      </c>
    </row>
    <row r="6" spans="1:4" ht="24.75" customHeight="1">
      <c r="A6" s="63" t="s">
        <v>7</v>
      </c>
      <c r="B6" s="56">
        <v>3232.65</v>
      </c>
      <c r="C6" s="59" t="s">
        <v>8</v>
      </c>
      <c r="D6" s="57">
        <v>3104.35</v>
      </c>
    </row>
    <row r="7" spans="1:4" ht="24.75" customHeight="1">
      <c r="A7" s="63" t="s">
        <v>13</v>
      </c>
      <c r="B7" s="56"/>
      <c r="C7" s="59" t="s">
        <v>10</v>
      </c>
      <c r="D7" s="57"/>
    </row>
    <row r="8" spans="1:4" ht="24.75" customHeight="1">
      <c r="A8" s="63" t="s">
        <v>15</v>
      </c>
      <c r="B8" s="56">
        <v>6260</v>
      </c>
      <c r="C8" s="59" t="s">
        <v>12</v>
      </c>
      <c r="D8" s="57"/>
    </row>
    <row r="9" spans="1:4" ht="24.75" customHeight="1">
      <c r="A9" s="63" t="s">
        <v>63</v>
      </c>
      <c r="B9" s="56"/>
      <c r="C9" s="59" t="s">
        <v>14</v>
      </c>
      <c r="D9" s="57"/>
    </row>
    <row r="10" spans="1:4" ht="24.75" customHeight="1">
      <c r="A10" s="63" t="s">
        <v>64</v>
      </c>
      <c r="B10" s="56"/>
      <c r="C10" s="59" t="s">
        <v>16</v>
      </c>
      <c r="D10" s="57"/>
    </row>
    <row r="11" spans="1:4" ht="24.75" customHeight="1">
      <c r="A11" s="63"/>
      <c r="B11" s="56"/>
      <c r="C11" s="59" t="s">
        <v>18</v>
      </c>
      <c r="D11" s="57"/>
    </row>
    <row r="12" spans="1:4" ht="24.75" customHeight="1">
      <c r="A12" s="63"/>
      <c r="B12" s="56"/>
      <c r="C12" s="59" t="s">
        <v>20</v>
      </c>
      <c r="D12" s="120"/>
    </row>
    <row r="13" spans="1:4" ht="24.75" customHeight="1">
      <c r="A13" s="63"/>
      <c r="B13" s="56"/>
      <c r="C13" s="59" t="s">
        <v>22</v>
      </c>
      <c r="D13" s="120">
        <v>57.63</v>
      </c>
    </row>
    <row r="14" spans="1:4" ht="24.75" customHeight="1">
      <c r="A14" s="63"/>
      <c r="B14" s="56"/>
      <c r="C14" s="59" t="s">
        <v>24</v>
      </c>
      <c r="D14" s="120"/>
    </row>
    <row r="15" spans="1:4" ht="24.75" customHeight="1">
      <c r="A15" s="63"/>
      <c r="B15" s="56"/>
      <c r="C15" s="59" t="s">
        <v>26</v>
      </c>
      <c r="D15" s="120">
        <v>40.41</v>
      </c>
    </row>
    <row r="16" spans="1:4" ht="24.75" customHeight="1">
      <c r="A16" s="63"/>
      <c r="B16" s="56"/>
      <c r="C16" s="59" t="s">
        <v>28</v>
      </c>
      <c r="D16" s="120"/>
    </row>
    <row r="17" spans="1:4" ht="24.75" customHeight="1">
      <c r="A17" s="63"/>
      <c r="B17" s="55"/>
      <c r="C17" s="59" t="s">
        <v>30</v>
      </c>
      <c r="D17" s="120"/>
    </row>
    <row r="18" spans="1:4" ht="24.75" customHeight="1">
      <c r="A18" s="63"/>
      <c r="B18" s="55"/>
      <c r="C18" s="59" t="s">
        <v>31</v>
      </c>
      <c r="D18" s="120"/>
    </row>
    <row r="19" spans="1:4" ht="24.75" customHeight="1">
      <c r="A19" s="63"/>
      <c r="B19" s="55"/>
      <c r="C19" s="59" t="s">
        <v>32</v>
      </c>
      <c r="D19" s="120"/>
    </row>
    <row r="20" spans="1:4" ht="24.75" customHeight="1">
      <c r="A20" s="63"/>
      <c r="B20" s="55"/>
      <c r="C20" s="59" t="s">
        <v>33</v>
      </c>
      <c r="D20" s="120"/>
    </row>
    <row r="21" spans="1:4" ht="24.75" customHeight="1">
      <c r="A21" s="63"/>
      <c r="B21" s="55"/>
      <c r="C21" s="59" t="s">
        <v>34</v>
      </c>
      <c r="D21" s="120"/>
    </row>
    <row r="22" spans="1:4" ht="24.75" customHeight="1">
      <c r="A22" s="63"/>
      <c r="B22" s="55"/>
      <c r="C22" s="59" t="s">
        <v>35</v>
      </c>
      <c r="D22" s="120"/>
    </row>
    <row r="23" spans="1:4" ht="24.75" customHeight="1">
      <c r="A23" s="63"/>
      <c r="B23" s="55"/>
      <c r="C23" s="59" t="s">
        <v>36</v>
      </c>
      <c r="D23" s="120"/>
    </row>
    <row r="24" spans="1:4" ht="24.75" customHeight="1">
      <c r="A24" s="63"/>
      <c r="B24" s="55"/>
      <c r="C24" s="59" t="s">
        <v>37</v>
      </c>
      <c r="D24" s="120"/>
    </row>
    <row r="25" spans="1:4" ht="24.75" customHeight="1">
      <c r="A25" s="63"/>
      <c r="B25" s="55"/>
      <c r="C25" s="59" t="s">
        <v>38</v>
      </c>
      <c r="D25" s="120">
        <v>30.26</v>
      </c>
    </row>
    <row r="26" spans="1:4" ht="24.75" customHeight="1">
      <c r="A26" s="63"/>
      <c r="B26" s="55"/>
      <c r="C26" s="59" t="s">
        <v>39</v>
      </c>
      <c r="D26" s="120"/>
    </row>
    <row r="27" spans="1:4" ht="24.75" customHeight="1">
      <c r="A27" s="63"/>
      <c r="B27" s="55"/>
      <c r="C27" s="59" t="s">
        <v>40</v>
      </c>
      <c r="D27" s="120"/>
    </row>
    <row r="28" spans="1:4" ht="24.75" customHeight="1">
      <c r="A28" s="63"/>
      <c r="B28" s="55"/>
      <c r="C28" s="59" t="s">
        <v>41</v>
      </c>
      <c r="D28" s="120">
        <v>6260</v>
      </c>
    </row>
    <row r="29" spans="1:4" ht="24.75" customHeight="1">
      <c r="A29" s="63"/>
      <c r="B29" s="55"/>
      <c r="C29" s="59" t="s">
        <v>42</v>
      </c>
      <c r="D29" s="120"/>
    </row>
    <row r="30" spans="1:4" ht="24.75" customHeight="1">
      <c r="A30" s="63"/>
      <c r="B30" s="55"/>
      <c r="C30" s="59" t="s">
        <v>43</v>
      </c>
      <c r="D30" s="120"/>
    </row>
    <row r="31" spans="1:4" ht="24.75" customHeight="1">
      <c r="A31" s="63"/>
      <c r="B31" s="55"/>
      <c r="C31" s="59" t="s">
        <v>44</v>
      </c>
      <c r="D31" s="120"/>
    </row>
    <row r="32" spans="1:4" ht="24.75" customHeight="1">
      <c r="A32" s="63"/>
      <c r="B32" s="55"/>
      <c r="C32" s="59" t="s">
        <v>45</v>
      </c>
      <c r="D32" s="120"/>
    </row>
    <row r="33" spans="1:4" ht="24.75" customHeight="1">
      <c r="A33" s="63"/>
      <c r="B33" s="55"/>
      <c r="C33" s="59" t="s">
        <v>46</v>
      </c>
      <c r="D33" s="120"/>
    </row>
    <row r="34" spans="1:4" ht="24.75" customHeight="1">
      <c r="A34" s="63"/>
      <c r="B34" s="55"/>
      <c r="C34" s="59" t="s">
        <v>47</v>
      </c>
      <c r="D34" s="121"/>
    </row>
    <row r="35" spans="1:4" ht="24.75" customHeight="1">
      <c r="A35" s="63"/>
      <c r="B35" s="55"/>
      <c r="C35" s="59"/>
      <c r="D35" s="121"/>
    </row>
    <row r="36" spans="1:4" ht="24.75" customHeight="1">
      <c r="A36" s="45" t="s">
        <v>48</v>
      </c>
      <c r="B36" s="56">
        <f>SUM(B6:B35)</f>
        <v>9492.65</v>
      </c>
      <c r="C36" s="46" t="s">
        <v>49</v>
      </c>
      <c r="D36" s="57">
        <f>SUM(D6:D35)</f>
        <v>9492.65</v>
      </c>
    </row>
    <row r="37" spans="1:4" ht="24.75" customHeight="1">
      <c r="A37" s="45"/>
      <c r="B37" s="55"/>
      <c r="C37" s="46"/>
      <c r="D37" s="122"/>
    </row>
    <row r="38" spans="1:4" ht="24.75" customHeight="1">
      <c r="A38" s="63" t="s">
        <v>50</v>
      </c>
      <c r="B38" s="56"/>
      <c r="C38" s="59" t="s">
        <v>51</v>
      </c>
      <c r="D38" s="57"/>
    </row>
    <row r="39" spans="1:4" ht="24.75" customHeight="1">
      <c r="A39" s="63" t="s">
        <v>52</v>
      </c>
      <c r="B39" s="56"/>
      <c r="C39" s="59"/>
      <c r="D39" s="121"/>
    </row>
    <row r="40" spans="1:4" ht="24.75" customHeight="1">
      <c r="A40" s="63" t="s">
        <v>53</v>
      </c>
      <c r="B40" s="56"/>
      <c r="C40" s="59"/>
      <c r="D40" s="121"/>
    </row>
    <row r="41" spans="1:4" ht="24.75" customHeight="1">
      <c r="A41" s="63" t="s">
        <v>54</v>
      </c>
      <c r="B41" s="56"/>
      <c r="C41" s="59"/>
      <c r="D41" s="121"/>
    </row>
    <row r="42" spans="1:4" ht="24.75" customHeight="1">
      <c r="A42" s="63" t="s">
        <v>55</v>
      </c>
      <c r="B42" s="56"/>
      <c r="C42" s="59"/>
      <c r="D42" s="121"/>
    </row>
    <row r="43" spans="1:4" ht="24.75" customHeight="1">
      <c r="A43" s="63" t="s">
        <v>56</v>
      </c>
      <c r="B43" s="56"/>
      <c r="C43" s="59"/>
      <c r="D43" s="121"/>
    </row>
    <row r="44" spans="1:4" ht="24.75" customHeight="1">
      <c r="A44" s="63" t="s">
        <v>57</v>
      </c>
      <c r="B44" s="56"/>
      <c r="C44" s="59"/>
      <c r="D44" s="121"/>
    </row>
    <row r="45" spans="1:4" ht="24.75" customHeight="1">
      <c r="A45" s="63" t="s">
        <v>58</v>
      </c>
      <c r="B45" s="56"/>
      <c r="C45" s="59"/>
      <c r="D45" s="121"/>
    </row>
    <row r="46" spans="1:4" ht="24.75" customHeight="1">
      <c r="A46" s="63"/>
      <c r="B46" s="55"/>
      <c r="C46" s="123"/>
      <c r="D46" s="121"/>
    </row>
    <row r="47" spans="1:4" ht="24.75" customHeight="1">
      <c r="A47" s="124"/>
      <c r="B47" s="55"/>
      <c r="C47" s="123"/>
      <c r="D47" s="121"/>
    </row>
    <row r="48" spans="1:4" ht="24.75" customHeight="1">
      <c r="A48" s="45" t="s">
        <v>59</v>
      </c>
      <c r="B48" s="56">
        <f>B36</f>
        <v>9492.65</v>
      </c>
      <c r="C48" s="46" t="s">
        <v>60</v>
      </c>
      <c r="D48" s="122">
        <f>D36</f>
        <v>9492.65</v>
      </c>
    </row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J14" sqref="J14"/>
    </sheetView>
  </sheetViews>
  <sheetFormatPr defaultColWidth="10.28125" defaultRowHeight="12.75" customHeight="1"/>
  <cols>
    <col min="1" max="1" width="32.7109375" style="0" customWidth="1"/>
    <col min="2" max="2" width="15.140625" style="0" customWidth="1"/>
    <col min="3" max="3" width="14.421875" style="0" customWidth="1"/>
    <col min="4" max="4" width="14.57421875" style="0" customWidth="1"/>
    <col min="5" max="5" width="13.57421875" style="0" customWidth="1"/>
    <col min="6" max="6" width="16.421875" style="0" customWidth="1"/>
    <col min="7" max="7" width="18.00390625" style="0" customWidth="1"/>
    <col min="8" max="8" width="13.7109375" style="0" customWidth="1"/>
    <col min="9" max="9" width="12.28125" style="0" customWidth="1"/>
    <col min="10" max="10" width="12.8515625" style="0" customWidth="1"/>
    <col min="11" max="11" width="14.140625" style="0" customWidth="1"/>
    <col min="12" max="13" width="12.140625" style="0" customWidth="1"/>
    <col min="14" max="14" width="12.7109375" style="0" customWidth="1"/>
    <col min="15" max="15" width="8.00390625" style="0" customWidth="1"/>
    <col min="16" max="16" width="6.8515625" style="0" customWidth="1"/>
  </cols>
  <sheetData>
    <row r="1" ht="12.75" customHeight="1">
      <c r="A1" s="42" t="s">
        <v>65</v>
      </c>
    </row>
    <row r="2" spans="1:14" ht="24.75" customHeight="1">
      <c r="A2" s="43" t="s">
        <v>66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ht="24.75" customHeight="1">
      <c r="N3" s="44" t="s">
        <v>2</v>
      </c>
    </row>
    <row r="4" spans="1:15" ht="24.75" customHeight="1">
      <c r="A4" s="46" t="s">
        <v>67</v>
      </c>
      <c r="B4" s="46" t="s">
        <v>68</v>
      </c>
      <c r="C4" s="46" t="s">
        <v>69</v>
      </c>
      <c r="D4" s="46"/>
      <c r="E4" s="46"/>
      <c r="F4" s="46" t="s">
        <v>70</v>
      </c>
      <c r="G4" s="46" t="s">
        <v>71</v>
      </c>
      <c r="H4" s="46" t="s">
        <v>72</v>
      </c>
      <c r="I4" s="46" t="s">
        <v>73</v>
      </c>
      <c r="J4" s="46" t="s">
        <v>74</v>
      </c>
      <c r="K4" s="46" t="s">
        <v>75</v>
      </c>
      <c r="L4" s="113" t="s">
        <v>76</v>
      </c>
      <c r="M4" s="113" t="s">
        <v>77</v>
      </c>
      <c r="N4" s="113" t="s">
        <v>78</v>
      </c>
      <c r="O4" s="114"/>
    </row>
    <row r="5" spans="1:15" ht="24.75" customHeight="1">
      <c r="A5" s="46"/>
      <c r="B5" s="46"/>
      <c r="C5" s="46" t="s">
        <v>68</v>
      </c>
      <c r="D5" s="46" t="s">
        <v>79</v>
      </c>
      <c r="E5" s="46" t="s">
        <v>80</v>
      </c>
      <c r="F5" s="46"/>
      <c r="G5" s="46"/>
      <c r="H5" s="46"/>
      <c r="I5" s="46"/>
      <c r="J5" s="46"/>
      <c r="K5" s="46"/>
      <c r="L5" s="115"/>
      <c r="M5" s="115"/>
      <c r="N5" s="115"/>
      <c r="O5" s="114"/>
    </row>
    <row r="6" spans="1:15" ht="24.75" customHeight="1">
      <c r="A6" s="50" t="s">
        <v>81</v>
      </c>
      <c r="B6" s="51"/>
      <c r="C6" s="52"/>
      <c r="D6" s="51"/>
      <c r="E6" s="52"/>
      <c r="F6" s="111"/>
      <c r="G6" s="111"/>
      <c r="H6" s="111"/>
      <c r="I6" s="111"/>
      <c r="J6" s="111"/>
      <c r="K6" s="111"/>
      <c r="L6" s="111"/>
      <c r="M6" s="111"/>
      <c r="N6" s="111"/>
      <c r="O6" s="116"/>
    </row>
    <row r="7" spans="1:15" ht="24.75" customHeight="1">
      <c r="A7" s="69" t="s">
        <v>82</v>
      </c>
      <c r="B7" s="51">
        <f>C7+F7+G7+H7+I7+J7+K6+K7+L7+M7+N7</f>
        <v>9492.65</v>
      </c>
      <c r="C7" s="51">
        <v>3232.65</v>
      </c>
      <c r="D7" s="51">
        <v>3232.65</v>
      </c>
      <c r="E7" s="52"/>
      <c r="F7" s="111"/>
      <c r="G7" s="111">
        <v>6260</v>
      </c>
      <c r="H7" s="111"/>
      <c r="I7" s="111"/>
      <c r="J7" s="111"/>
      <c r="K7" s="111"/>
      <c r="L7" s="111"/>
      <c r="M7" s="111"/>
      <c r="N7" s="111"/>
      <c r="O7" s="116"/>
    </row>
    <row r="8" spans="1:15" ht="24.75" customHeight="1">
      <c r="A8" s="69"/>
      <c r="B8" s="55"/>
      <c r="C8" s="56"/>
      <c r="D8" s="55"/>
      <c r="E8" s="56"/>
      <c r="F8" s="112"/>
      <c r="G8" s="112"/>
      <c r="H8" s="112"/>
      <c r="I8" s="112"/>
      <c r="J8" s="112"/>
      <c r="K8" s="112"/>
      <c r="L8" s="112"/>
      <c r="M8" s="112"/>
      <c r="N8" s="112"/>
      <c r="O8" s="116"/>
    </row>
    <row r="9" spans="1:15" ht="24.75" customHeight="1">
      <c r="A9" s="69"/>
      <c r="B9" s="55"/>
      <c r="C9" s="56"/>
      <c r="D9" s="55"/>
      <c r="E9" s="56"/>
      <c r="F9" s="112"/>
      <c r="G9" s="112"/>
      <c r="H9" s="112"/>
      <c r="I9" s="112"/>
      <c r="J9" s="112"/>
      <c r="K9" s="112"/>
      <c r="L9" s="112"/>
      <c r="M9" s="112"/>
      <c r="N9" s="112"/>
      <c r="O9" s="116"/>
    </row>
    <row r="10" spans="1:15" ht="24.75" customHeight="1">
      <c r="A10" s="69"/>
      <c r="B10" s="55"/>
      <c r="C10" s="56"/>
      <c r="D10" s="55"/>
      <c r="E10" s="56"/>
      <c r="F10" s="112"/>
      <c r="G10" s="112"/>
      <c r="H10" s="112"/>
      <c r="I10" s="112"/>
      <c r="J10" s="112"/>
      <c r="K10" s="112"/>
      <c r="L10" s="112"/>
      <c r="M10" s="112"/>
      <c r="N10" s="112"/>
      <c r="O10" s="116"/>
    </row>
    <row r="11" spans="1:15" ht="24.75" customHeight="1">
      <c r="A11" s="69"/>
      <c r="B11" s="55"/>
      <c r="C11" s="56"/>
      <c r="D11" s="55"/>
      <c r="E11" s="56"/>
      <c r="F11" s="112"/>
      <c r="G11" s="112"/>
      <c r="H11" s="112"/>
      <c r="I11" s="112"/>
      <c r="J11" s="112"/>
      <c r="K11" s="112"/>
      <c r="L11" s="112"/>
      <c r="M11" s="112"/>
      <c r="N11" s="112"/>
      <c r="O11" s="116"/>
    </row>
    <row r="12" spans="1:15" ht="24.75" customHeight="1">
      <c r="A12" s="59"/>
      <c r="B12" s="55"/>
      <c r="C12" s="56"/>
      <c r="D12" s="55"/>
      <c r="E12" s="56"/>
      <c r="F12" s="112"/>
      <c r="G12" s="112"/>
      <c r="H12" s="112"/>
      <c r="I12" s="112"/>
      <c r="J12" s="112"/>
      <c r="K12" s="112"/>
      <c r="L12" s="112"/>
      <c r="M12" s="112"/>
      <c r="N12" s="112"/>
      <c r="O12" s="116"/>
    </row>
    <row r="13" spans="1:15" ht="24.75" customHeight="1">
      <c r="A13" s="59"/>
      <c r="B13" s="55"/>
      <c r="C13" s="56"/>
      <c r="D13" s="55"/>
      <c r="E13" s="56"/>
      <c r="F13" s="112"/>
      <c r="G13" s="112"/>
      <c r="H13" s="112"/>
      <c r="I13" s="112"/>
      <c r="J13" s="112"/>
      <c r="K13" s="112"/>
      <c r="L13" s="112"/>
      <c r="M13" s="112"/>
      <c r="N13" s="112"/>
      <c r="O13" s="116"/>
    </row>
    <row r="14" spans="1:15" ht="24.75" customHeight="1">
      <c r="A14" s="59"/>
      <c r="B14" s="55"/>
      <c r="C14" s="56"/>
      <c r="D14" s="55"/>
      <c r="E14" s="56"/>
      <c r="F14" s="112"/>
      <c r="G14" s="112"/>
      <c r="H14" s="112"/>
      <c r="I14" s="112"/>
      <c r="J14" s="112"/>
      <c r="K14" s="112"/>
      <c r="L14" s="112"/>
      <c r="M14" s="112"/>
      <c r="N14" s="112"/>
      <c r="O14" s="116"/>
    </row>
    <row r="15" spans="1:15" ht="24.75" customHeight="1">
      <c r="A15" s="59"/>
      <c r="B15" s="55"/>
      <c r="C15" s="56"/>
      <c r="D15" s="55"/>
      <c r="E15" s="56"/>
      <c r="F15" s="112"/>
      <c r="G15" s="112"/>
      <c r="H15" s="112"/>
      <c r="I15" s="112"/>
      <c r="J15" s="112"/>
      <c r="K15" s="112"/>
      <c r="L15" s="112"/>
      <c r="M15" s="112"/>
      <c r="N15" s="112"/>
      <c r="O15" s="116"/>
    </row>
    <row r="16" spans="1:15" ht="24.75" customHeight="1">
      <c r="A16" s="59"/>
      <c r="B16" s="55"/>
      <c r="C16" s="56"/>
      <c r="D16" s="55"/>
      <c r="E16" s="56"/>
      <c r="F16" s="112"/>
      <c r="G16" s="112"/>
      <c r="H16" s="112"/>
      <c r="I16" s="112"/>
      <c r="J16" s="112"/>
      <c r="K16" s="112"/>
      <c r="L16" s="112"/>
      <c r="M16" s="112"/>
      <c r="N16" s="112"/>
      <c r="O16" s="116"/>
    </row>
    <row r="17" spans="1:15" ht="24.75" customHeight="1">
      <c r="A17" s="59"/>
      <c r="B17" s="55"/>
      <c r="C17" s="56"/>
      <c r="D17" s="55"/>
      <c r="E17" s="56"/>
      <c r="F17" s="112"/>
      <c r="G17" s="112"/>
      <c r="H17" s="112"/>
      <c r="I17" s="112"/>
      <c r="J17" s="112"/>
      <c r="K17" s="112"/>
      <c r="L17" s="112"/>
      <c r="M17" s="112"/>
      <c r="N17" s="112"/>
      <c r="O17" s="116"/>
    </row>
    <row r="18" spans="1:15" ht="24.75" customHeight="1">
      <c r="A18" s="59"/>
      <c r="B18" s="55"/>
      <c r="C18" s="56"/>
      <c r="D18" s="55"/>
      <c r="E18" s="56"/>
      <c r="F18" s="112"/>
      <c r="G18" s="112"/>
      <c r="H18" s="112"/>
      <c r="I18" s="112"/>
      <c r="J18" s="112"/>
      <c r="K18" s="112"/>
      <c r="L18" s="112"/>
      <c r="M18" s="112"/>
      <c r="N18" s="112"/>
      <c r="O18" s="116"/>
    </row>
  </sheetData>
  <sheetProtection/>
  <mergeCells count="13">
    <mergeCell ref="A2:N2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view="pageBreakPreview" zoomScaleSheetLayoutView="100" workbookViewId="0" topLeftCell="A1">
      <selection activeCell="E11" sqref="E11"/>
    </sheetView>
  </sheetViews>
  <sheetFormatPr defaultColWidth="10.28125" defaultRowHeight="12.75" customHeight="1"/>
  <cols>
    <col min="1" max="1" width="32.28125" style="0" customWidth="1"/>
    <col min="2" max="2" width="18.28125" style="0" customWidth="1"/>
    <col min="3" max="11" width="14.57421875" style="0" customWidth="1"/>
    <col min="12" max="12" width="6.8515625" style="0" customWidth="1"/>
  </cols>
  <sheetData>
    <row r="1" ht="12.75" customHeight="1">
      <c r="A1" s="42" t="s">
        <v>83</v>
      </c>
    </row>
    <row r="2" spans="1:11" ht="24.75" customHeight="1">
      <c r="A2" s="43" t="s">
        <v>84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ht="24.75" customHeight="1">
      <c r="K3" s="44" t="s">
        <v>2</v>
      </c>
    </row>
    <row r="4" spans="1:11" ht="24.75" customHeight="1">
      <c r="A4" s="46" t="s">
        <v>67</v>
      </c>
      <c r="B4" s="46" t="s">
        <v>68</v>
      </c>
      <c r="C4" s="46" t="s">
        <v>85</v>
      </c>
      <c r="D4" s="46"/>
      <c r="E4" s="46"/>
      <c r="F4" s="46" t="s">
        <v>86</v>
      </c>
      <c r="G4" s="46"/>
      <c r="H4" s="46"/>
      <c r="I4" s="46" t="s">
        <v>87</v>
      </c>
      <c r="J4" s="46"/>
      <c r="K4" s="46"/>
    </row>
    <row r="5" spans="1:11" ht="24.75" customHeight="1">
      <c r="A5" s="46"/>
      <c r="B5" s="46"/>
      <c r="C5" s="46" t="s">
        <v>68</v>
      </c>
      <c r="D5" s="46" t="s">
        <v>88</v>
      </c>
      <c r="E5" s="46" t="s">
        <v>89</v>
      </c>
      <c r="F5" s="46" t="s">
        <v>68</v>
      </c>
      <c r="G5" s="46" t="s">
        <v>88</v>
      </c>
      <c r="H5" s="46" t="s">
        <v>89</v>
      </c>
      <c r="I5" s="46" t="s">
        <v>68</v>
      </c>
      <c r="J5" s="46" t="s">
        <v>88</v>
      </c>
      <c r="K5" s="46" t="s">
        <v>89</v>
      </c>
    </row>
    <row r="6" spans="1:11" ht="24.75" customHeight="1">
      <c r="A6" s="50" t="s">
        <v>81</v>
      </c>
      <c r="B6" s="51"/>
      <c r="C6" s="52"/>
      <c r="D6" s="51"/>
      <c r="E6" s="52"/>
      <c r="F6" s="111"/>
      <c r="G6" s="111"/>
      <c r="H6" s="111"/>
      <c r="I6" s="111"/>
      <c r="J6" s="111"/>
      <c r="K6" s="111"/>
    </row>
    <row r="7" spans="1:11" ht="24.75" customHeight="1">
      <c r="A7" s="69" t="s">
        <v>82</v>
      </c>
      <c r="B7" s="51">
        <f>C7+F7+I7</f>
        <v>9492.65</v>
      </c>
      <c r="C7" s="51">
        <v>3232.65</v>
      </c>
      <c r="D7" s="51">
        <f>C7-E7</f>
        <v>973.25</v>
      </c>
      <c r="E7" s="52">
        <v>2259.4</v>
      </c>
      <c r="F7" s="111"/>
      <c r="G7" s="111"/>
      <c r="H7" s="111"/>
      <c r="I7" s="111">
        <v>6260</v>
      </c>
      <c r="J7" s="111"/>
      <c r="K7" s="111">
        <v>6260</v>
      </c>
    </row>
    <row r="8" spans="1:11" ht="24.75" customHeight="1">
      <c r="A8" s="69"/>
      <c r="B8" s="55"/>
      <c r="C8" s="56"/>
      <c r="D8" s="55"/>
      <c r="E8" s="56"/>
      <c r="F8" s="112"/>
      <c r="G8" s="112"/>
      <c r="H8" s="112"/>
      <c r="I8" s="112"/>
      <c r="J8" s="112"/>
      <c r="K8" s="112"/>
    </row>
    <row r="9" spans="1:11" ht="24.75" customHeight="1">
      <c r="A9" s="69"/>
      <c r="B9" s="55"/>
      <c r="C9" s="56"/>
      <c r="D9" s="55"/>
      <c r="E9" s="56"/>
      <c r="F9" s="112"/>
      <c r="G9" s="112"/>
      <c r="H9" s="112"/>
      <c r="I9" s="112"/>
      <c r="J9" s="112"/>
      <c r="K9" s="112"/>
    </row>
    <row r="10" spans="1:11" ht="24.75" customHeight="1">
      <c r="A10" s="69"/>
      <c r="B10" s="55"/>
      <c r="C10" s="56"/>
      <c r="D10" s="55"/>
      <c r="E10" s="56"/>
      <c r="F10" s="112"/>
      <c r="G10" s="112"/>
      <c r="H10" s="112"/>
      <c r="I10" s="112"/>
      <c r="J10" s="112"/>
      <c r="K10" s="112"/>
    </row>
    <row r="11" spans="1:11" ht="24.75" customHeight="1">
      <c r="A11" s="69"/>
      <c r="B11" s="55"/>
      <c r="C11" s="56"/>
      <c r="D11" s="55"/>
      <c r="E11" s="56"/>
      <c r="F11" s="112"/>
      <c r="G11" s="112"/>
      <c r="H11" s="112"/>
      <c r="I11" s="112"/>
      <c r="J11" s="112"/>
      <c r="K11" s="112"/>
    </row>
    <row r="12" spans="1:11" ht="24.75" customHeight="1">
      <c r="A12" s="59"/>
      <c r="B12" s="55"/>
      <c r="C12" s="56"/>
      <c r="D12" s="55"/>
      <c r="E12" s="56"/>
      <c r="F12" s="112"/>
      <c r="G12" s="112"/>
      <c r="H12" s="112"/>
      <c r="I12" s="112"/>
      <c r="J12" s="112"/>
      <c r="K12" s="112"/>
    </row>
    <row r="13" spans="1:11" ht="24.75" customHeight="1">
      <c r="A13" s="59"/>
      <c r="B13" s="55"/>
      <c r="C13" s="56"/>
      <c r="D13" s="55"/>
      <c r="E13" s="56"/>
      <c r="F13" s="112"/>
      <c r="G13" s="112"/>
      <c r="H13" s="112"/>
      <c r="I13" s="112"/>
      <c r="J13" s="112"/>
      <c r="K13" s="112"/>
    </row>
    <row r="14" spans="1:11" ht="24.75" customHeight="1">
      <c r="A14" s="59"/>
      <c r="B14" s="55"/>
      <c r="C14" s="56"/>
      <c r="D14" s="55"/>
      <c r="E14" s="56"/>
      <c r="F14" s="112"/>
      <c r="G14" s="112"/>
      <c r="H14" s="112"/>
      <c r="I14" s="112"/>
      <c r="J14" s="112"/>
      <c r="K14" s="112"/>
    </row>
    <row r="15" spans="1:11" ht="24.75" customHeight="1">
      <c r="A15" s="59"/>
      <c r="B15" s="55"/>
      <c r="C15" s="56"/>
      <c r="D15" s="55"/>
      <c r="E15" s="56"/>
      <c r="F15" s="112"/>
      <c r="G15" s="112"/>
      <c r="H15" s="112"/>
      <c r="I15" s="112"/>
      <c r="J15" s="112"/>
      <c r="K15" s="112"/>
    </row>
    <row r="16" spans="1:11" ht="24.75" customHeight="1">
      <c r="A16" s="59"/>
      <c r="B16" s="55"/>
      <c r="C16" s="56"/>
      <c r="D16" s="55"/>
      <c r="E16" s="56"/>
      <c r="F16" s="112"/>
      <c r="G16" s="112"/>
      <c r="H16" s="112"/>
      <c r="I16" s="112"/>
      <c r="J16" s="112"/>
      <c r="K16" s="112"/>
    </row>
    <row r="17" spans="1:11" ht="24.75" customHeight="1">
      <c r="A17" s="59"/>
      <c r="B17" s="55"/>
      <c r="C17" s="56"/>
      <c r="D17" s="55"/>
      <c r="E17" s="56"/>
      <c r="F17" s="112"/>
      <c r="G17" s="112"/>
      <c r="H17" s="112"/>
      <c r="I17" s="112"/>
      <c r="J17" s="112"/>
      <c r="K17" s="112"/>
    </row>
    <row r="18" spans="1:11" ht="24.75" customHeight="1">
      <c r="A18" s="59"/>
      <c r="B18" s="55"/>
      <c r="C18" s="56"/>
      <c r="D18" s="55"/>
      <c r="E18" s="56"/>
      <c r="F18" s="112"/>
      <c r="G18" s="112"/>
      <c r="H18" s="112"/>
      <c r="I18" s="112"/>
      <c r="J18" s="112"/>
      <c r="K18" s="112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showGridLines="0" showZeros="0" zoomScaleSheetLayoutView="100" workbookViewId="0" topLeftCell="A12">
      <selection activeCell="C20" sqref="C20"/>
    </sheetView>
  </sheetViews>
  <sheetFormatPr defaultColWidth="10.28125" defaultRowHeight="12.75" customHeight="1"/>
  <cols>
    <col min="1" max="1" width="18.00390625" style="0" customWidth="1"/>
    <col min="2" max="2" width="25.7109375" style="0" customWidth="1"/>
    <col min="3" max="5" width="13.7109375" style="0" customWidth="1"/>
    <col min="6" max="6" width="6.8515625" style="0" customWidth="1"/>
  </cols>
  <sheetData>
    <row r="1" ht="12.75" customHeight="1">
      <c r="A1" s="42" t="s">
        <v>90</v>
      </c>
    </row>
    <row r="2" spans="1:5" ht="24.75" customHeight="1">
      <c r="A2" s="43" t="s">
        <v>91</v>
      </c>
      <c r="B2" s="43"/>
      <c r="C2" s="43"/>
      <c r="D2" s="43"/>
      <c r="E2" s="43"/>
    </row>
    <row r="3" ht="24.75" customHeight="1">
      <c r="E3" s="44" t="s">
        <v>2</v>
      </c>
    </row>
    <row r="4" spans="1:5" ht="24.75" customHeight="1">
      <c r="A4" s="45" t="s">
        <v>92</v>
      </c>
      <c r="B4" s="46"/>
      <c r="C4" s="46" t="s">
        <v>85</v>
      </c>
      <c r="D4" s="46"/>
      <c r="E4" s="92"/>
    </row>
    <row r="5" spans="1:5" ht="24.75" customHeight="1">
      <c r="A5" s="45" t="s">
        <v>93</v>
      </c>
      <c r="B5" s="46" t="s">
        <v>94</v>
      </c>
      <c r="C5" s="93" t="s">
        <v>68</v>
      </c>
      <c r="D5" s="93" t="s">
        <v>88</v>
      </c>
      <c r="E5" s="94" t="s">
        <v>89</v>
      </c>
    </row>
    <row r="6" spans="1:5" ht="24.75" customHeight="1">
      <c r="A6" s="80" t="s">
        <v>95</v>
      </c>
      <c r="B6" s="81" t="s">
        <v>68</v>
      </c>
      <c r="C6" s="95">
        <f>C7+C16+C30</f>
        <v>3232.6526590000003</v>
      </c>
      <c r="D6" s="96">
        <f>D7+D16+D30</f>
        <v>973.252659</v>
      </c>
      <c r="E6" s="97">
        <f>E7+E14+E16+E30</f>
        <v>2259.4</v>
      </c>
    </row>
    <row r="7" spans="1:5" ht="24.75" customHeight="1">
      <c r="A7" s="83" t="s">
        <v>96</v>
      </c>
      <c r="B7" s="81" t="s">
        <v>97</v>
      </c>
      <c r="C7" s="95">
        <f>SUM(C8:C15)</f>
        <v>476.62265899999994</v>
      </c>
      <c r="D7" s="95">
        <f>SUM(D8:D15)</f>
        <v>476.62265899999994</v>
      </c>
      <c r="E7" s="98"/>
    </row>
    <row r="8" spans="1:5" ht="24.75" customHeight="1">
      <c r="A8" s="80" t="s">
        <v>98</v>
      </c>
      <c r="B8" s="84" t="s">
        <v>99</v>
      </c>
      <c r="C8" s="99">
        <f>237.98+9.22</f>
        <v>247.2</v>
      </c>
      <c r="D8" s="99">
        <f>237.98+9.22</f>
        <v>247.2</v>
      </c>
      <c r="E8" s="100"/>
    </row>
    <row r="9" spans="1:5" ht="24.75" customHeight="1">
      <c r="A9" s="80" t="s">
        <v>100</v>
      </c>
      <c r="B9" s="84" t="s">
        <v>101</v>
      </c>
      <c r="C9" s="99">
        <f>40.84+26</f>
        <v>66.84</v>
      </c>
      <c r="D9" s="99">
        <f>40.84+26</f>
        <v>66.84</v>
      </c>
      <c r="E9" s="100"/>
    </row>
    <row r="10" spans="1:5" ht="24.75" customHeight="1">
      <c r="A10" s="80" t="s">
        <v>102</v>
      </c>
      <c r="B10" s="84" t="s">
        <v>103</v>
      </c>
      <c r="C10" s="99">
        <v>34.281</v>
      </c>
      <c r="D10" s="99">
        <v>34.281</v>
      </c>
      <c r="E10" s="100"/>
    </row>
    <row r="11" spans="1:5" ht="24.75" customHeight="1">
      <c r="A11" s="80" t="s">
        <v>104</v>
      </c>
      <c r="B11" s="84" t="s">
        <v>105</v>
      </c>
      <c r="C11" s="101">
        <v>53.35312</v>
      </c>
      <c r="D11" s="101">
        <v>53.35312</v>
      </c>
      <c r="E11" s="100"/>
    </row>
    <row r="12" spans="1:5" ht="24.75" customHeight="1">
      <c r="A12" s="80" t="s">
        <v>106</v>
      </c>
      <c r="B12" s="84" t="s">
        <v>107</v>
      </c>
      <c r="C12" s="101">
        <v>29.059285</v>
      </c>
      <c r="D12" s="101">
        <v>29.059285</v>
      </c>
      <c r="E12" s="98"/>
    </row>
    <row r="13" spans="1:5" ht="24.75" customHeight="1">
      <c r="A13" s="80" t="s">
        <v>108</v>
      </c>
      <c r="B13" s="84" t="s">
        <v>109</v>
      </c>
      <c r="C13" s="101">
        <v>11.350000000000001</v>
      </c>
      <c r="D13" s="101">
        <v>11.350000000000001</v>
      </c>
      <c r="E13" s="98"/>
    </row>
    <row r="14" spans="1:5" ht="24.75" customHeight="1">
      <c r="A14" s="80">
        <v>30112</v>
      </c>
      <c r="B14" s="84" t="s">
        <v>110</v>
      </c>
      <c r="C14" s="99">
        <v>4.274414</v>
      </c>
      <c r="D14" s="99">
        <v>4.274414</v>
      </c>
      <c r="E14" s="100"/>
    </row>
    <row r="15" spans="1:5" ht="24.75" customHeight="1">
      <c r="A15" s="80" t="s">
        <v>111</v>
      </c>
      <c r="B15" s="84" t="s">
        <v>112</v>
      </c>
      <c r="C15" s="101">
        <v>30.264840000000003</v>
      </c>
      <c r="D15" s="101">
        <v>30.264840000000003</v>
      </c>
      <c r="E15" s="100"/>
    </row>
    <row r="16" spans="1:5" ht="24.75" customHeight="1">
      <c r="A16" s="83" t="s">
        <v>113</v>
      </c>
      <c r="B16" s="81" t="s">
        <v>114</v>
      </c>
      <c r="C16" s="95">
        <f>SUM(C17:C29)</f>
        <v>2353.55</v>
      </c>
      <c r="D16" s="102">
        <f>SUM(D17:D29)</f>
        <v>94.15</v>
      </c>
      <c r="E16" s="98">
        <f>SUM(E17:E29)</f>
        <v>2259.4</v>
      </c>
    </row>
    <row r="17" spans="1:5" ht="24.75" customHeight="1">
      <c r="A17" s="80" t="s">
        <v>115</v>
      </c>
      <c r="B17" s="84" t="s">
        <v>116</v>
      </c>
      <c r="C17" s="101">
        <f>D17+E17</f>
        <v>25.76</v>
      </c>
      <c r="D17" s="101">
        <v>25.76</v>
      </c>
      <c r="E17" s="100"/>
    </row>
    <row r="18" spans="1:5" ht="24" customHeight="1">
      <c r="A18" s="80" t="s">
        <v>117</v>
      </c>
      <c r="B18" s="84" t="s">
        <v>118</v>
      </c>
      <c r="C18" s="101">
        <f aca="true" t="shared" si="0" ref="C18:C29">D18+E18</f>
        <v>0.5</v>
      </c>
      <c r="D18" s="101">
        <v>0.5</v>
      </c>
      <c r="E18" s="100"/>
    </row>
    <row r="19" spans="1:5" ht="24" customHeight="1">
      <c r="A19" s="80" t="s">
        <v>119</v>
      </c>
      <c r="B19" s="84" t="s">
        <v>120</v>
      </c>
      <c r="C19" s="101">
        <f t="shared" si="0"/>
        <v>1.5</v>
      </c>
      <c r="D19" s="101">
        <v>1.5</v>
      </c>
      <c r="E19" s="100"/>
    </row>
    <row r="20" spans="1:5" ht="24" customHeight="1">
      <c r="A20" s="80" t="s">
        <v>121</v>
      </c>
      <c r="B20" s="88" t="s">
        <v>122</v>
      </c>
      <c r="C20" s="101">
        <f t="shared" si="0"/>
        <v>5</v>
      </c>
      <c r="D20" s="101">
        <v>5</v>
      </c>
      <c r="E20" s="98"/>
    </row>
    <row r="21" spans="1:5" ht="24" customHeight="1">
      <c r="A21" s="80" t="s">
        <v>123</v>
      </c>
      <c r="B21" s="88" t="s">
        <v>124</v>
      </c>
      <c r="C21" s="101">
        <f t="shared" si="0"/>
        <v>180</v>
      </c>
      <c r="D21" s="102"/>
      <c r="E21" s="103">
        <v>180</v>
      </c>
    </row>
    <row r="22" spans="1:5" ht="24" customHeight="1">
      <c r="A22" s="80" t="s">
        <v>125</v>
      </c>
      <c r="B22" s="88" t="s">
        <v>126</v>
      </c>
      <c r="C22" s="101">
        <f t="shared" si="0"/>
        <v>0.5</v>
      </c>
      <c r="D22" s="101">
        <v>0.5</v>
      </c>
      <c r="E22" s="100"/>
    </row>
    <row r="23" spans="1:5" ht="24" customHeight="1">
      <c r="A23" s="80" t="s">
        <v>127</v>
      </c>
      <c r="B23" s="88" t="s">
        <v>128</v>
      </c>
      <c r="C23" s="101">
        <f t="shared" si="0"/>
        <v>3.7800000000000002</v>
      </c>
      <c r="D23" s="101">
        <v>3.78</v>
      </c>
      <c r="E23" s="98"/>
    </row>
    <row r="24" spans="1:5" ht="24" customHeight="1">
      <c r="A24" s="80" t="s">
        <v>129</v>
      </c>
      <c r="B24" s="88" t="s">
        <v>130</v>
      </c>
      <c r="C24" s="101">
        <f t="shared" si="0"/>
        <v>0.66</v>
      </c>
      <c r="D24" s="101">
        <v>0.66</v>
      </c>
      <c r="E24" s="98"/>
    </row>
    <row r="25" spans="1:5" ht="24" customHeight="1">
      <c r="A25" s="80" t="s">
        <v>131</v>
      </c>
      <c r="B25" s="88" t="s">
        <v>132</v>
      </c>
      <c r="C25" s="101">
        <f t="shared" si="0"/>
        <v>21.89</v>
      </c>
      <c r="D25" s="104">
        <v>13.89</v>
      </c>
      <c r="E25" s="100">
        <v>8</v>
      </c>
    </row>
    <row r="26" spans="1:5" ht="24" customHeight="1">
      <c r="A26" s="80" t="s">
        <v>133</v>
      </c>
      <c r="B26" s="88" t="s">
        <v>134</v>
      </c>
      <c r="C26" s="101">
        <f t="shared" si="0"/>
        <v>2067</v>
      </c>
      <c r="D26" s="105"/>
      <c r="E26" s="106">
        <v>2067</v>
      </c>
    </row>
    <row r="27" spans="1:5" ht="24" customHeight="1">
      <c r="A27" s="80" t="s">
        <v>135</v>
      </c>
      <c r="B27" s="88" t="s">
        <v>136</v>
      </c>
      <c r="C27" s="101">
        <f t="shared" si="0"/>
        <v>6.31</v>
      </c>
      <c r="D27" s="105">
        <v>6.31</v>
      </c>
      <c r="E27" s="107"/>
    </row>
    <row r="28" spans="1:5" ht="24" customHeight="1">
      <c r="A28" s="80" t="s">
        <v>137</v>
      </c>
      <c r="B28" s="88" t="s">
        <v>138</v>
      </c>
      <c r="C28" s="101">
        <f t="shared" si="0"/>
        <v>36.25</v>
      </c>
      <c r="D28" s="105">
        <v>36.25</v>
      </c>
      <c r="E28" s="107"/>
    </row>
    <row r="29" spans="1:5" ht="24" customHeight="1">
      <c r="A29" s="80" t="s">
        <v>139</v>
      </c>
      <c r="B29" s="88" t="s">
        <v>140</v>
      </c>
      <c r="C29" s="101">
        <f t="shared" si="0"/>
        <v>4.4</v>
      </c>
      <c r="D29" s="105"/>
      <c r="E29" s="108">
        <v>4.4</v>
      </c>
    </row>
    <row r="30" spans="1:5" ht="24" customHeight="1">
      <c r="A30" s="83" t="s">
        <v>141</v>
      </c>
      <c r="B30" s="81" t="s">
        <v>142</v>
      </c>
      <c r="C30" s="109">
        <v>402.48</v>
      </c>
      <c r="D30" s="110">
        <v>402.48</v>
      </c>
      <c r="E30" s="107"/>
    </row>
    <row r="31" spans="1:5" ht="24" customHeight="1">
      <c r="A31" s="91" t="s">
        <v>143</v>
      </c>
      <c r="B31" s="88" t="s">
        <v>144</v>
      </c>
      <c r="C31" s="101">
        <v>402.48</v>
      </c>
      <c r="D31" s="105">
        <v>402.48</v>
      </c>
      <c r="E31" s="107"/>
    </row>
  </sheetData>
  <sheetProtection/>
  <mergeCells count="3"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showGridLines="0" showZeros="0" zoomScaleSheetLayoutView="100" workbookViewId="0" topLeftCell="A1">
      <selection activeCell="H19" sqref="H19"/>
    </sheetView>
  </sheetViews>
  <sheetFormatPr defaultColWidth="10.28125" defaultRowHeight="12.75" customHeight="1"/>
  <cols>
    <col min="1" max="1" width="16.00390625" style="74" customWidth="1"/>
    <col min="2" max="2" width="31.421875" style="74" customWidth="1"/>
    <col min="3" max="3" width="23.00390625" style="74" customWidth="1"/>
    <col min="4" max="4" width="6.8515625" style="74" customWidth="1"/>
    <col min="5" max="5" width="10.57421875" style="74" bestFit="1" customWidth="1"/>
    <col min="6" max="16384" width="10.28125" style="74" customWidth="1"/>
  </cols>
  <sheetData>
    <row r="1" ht="12.75" customHeight="1">
      <c r="A1" s="75" t="s">
        <v>145</v>
      </c>
    </row>
    <row r="2" spans="1:3" ht="24.75" customHeight="1">
      <c r="A2" s="76" t="s">
        <v>146</v>
      </c>
      <c r="B2" s="76"/>
      <c r="C2" s="76"/>
    </row>
    <row r="3" ht="24.75" customHeight="1">
      <c r="C3" s="44" t="s">
        <v>2</v>
      </c>
    </row>
    <row r="4" spans="1:3" ht="24.75" customHeight="1">
      <c r="A4" s="45" t="s">
        <v>147</v>
      </c>
      <c r="B4" s="77"/>
      <c r="C4" s="78" t="s">
        <v>148</v>
      </c>
    </row>
    <row r="5" spans="1:3" ht="24.75" customHeight="1">
      <c r="A5" s="79" t="s">
        <v>93</v>
      </c>
      <c r="B5" s="77" t="s">
        <v>94</v>
      </c>
      <c r="C5" s="78"/>
    </row>
    <row r="6" spans="1:3" ht="24.75" customHeight="1">
      <c r="A6" s="80" t="s">
        <v>95</v>
      </c>
      <c r="B6" s="81" t="s">
        <v>68</v>
      </c>
      <c r="C6" s="82">
        <f>C7+C16+C30</f>
        <v>3232.6478340000003</v>
      </c>
    </row>
    <row r="7" spans="1:3" ht="24.75" customHeight="1">
      <c r="A7" s="83" t="s">
        <v>96</v>
      </c>
      <c r="B7" s="81" t="s">
        <v>97</v>
      </c>
      <c r="C7" s="82">
        <f>SUM(C8:C15)</f>
        <v>476.62265899999994</v>
      </c>
    </row>
    <row r="8" spans="1:3" ht="24.75" customHeight="1">
      <c r="A8" s="80" t="s">
        <v>98</v>
      </c>
      <c r="B8" s="84" t="s">
        <v>99</v>
      </c>
      <c r="C8" s="85">
        <f>237.98+9.22</f>
        <v>247.2</v>
      </c>
    </row>
    <row r="9" spans="1:3" ht="24.75" customHeight="1">
      <c r="A9" s="80" t="s">
        <v>100</v>
      </c>
      <c r="B9" s="84" t="s">
        <v>101</v>
      </c>
      <c r="C9" s="85">
        <f>40.84+26</f>
        <v>66.84</v>
      </c>
    </row>
    <row r="10" spans="1:3" ht="24.75" customHeight="1">
      <c r="A10" s="80" t="s">
        <v>102</v>
      </c>
      <c r="B10" s="84" t="s">
        <v>103</v>
      </c>
      <c r="C10" s="85">
        <v>34.281</v>
      </c>
    </row>
    <row r="11" spans="1:3" ht="24.75" customHeight="1">
      <c r="A11" s="80" t="s">
        <v>104</v>
      </c>
      <c r="B11" s="84" t="s">
        <v>105</v>
      </c>
      <c r="C11" s="86">
        <v>53.35312</v>
      </c>
    </row>
    <row r="12" spans="1:3" ht="24.75" customHeight="1">
      <c r="A12" s="80" t="s">
        <v>106</v>
      </c>
      <c r="B12" s="84" t="s">
        <v>107</v>
      </c>
      <c r="C12" s="86">
        <v>29.059285</v>
      </c>
    </row>
    <row r="13" spans="1:3" ht="24.75" customHeight="1">
      <c r="A13" s="80" t="s">
        <v>108</v>
      </c>
      <c r="B13" s="84" t="s">
        <v>109</v>
      </c>
      <c r="C13" s="86">
        <v>11.350000000000001</v>
      </c>
    </row>
    <row r="14" spans="1:3" ht="24.75" customHeight="1">
      <c r="A14" s="87">
        <v>30112</v>
      </c>
      <c r="B14" s="81" t="s">
        <v>110</v>
      </c>
      <c r="C14" s="82">
        <v>4.274414</v>
      </c>
    </row>
    <row r="15" spans="1:3" ht="24.75" customHeight="1">
      <c r="A15" s="80" t="s">
        <v>111</v>
      </c>
      <c r="B15" s="84" t="s">
        <v>112</v>
      </c>
      <c r="C15" s="86">
        <v>30.264840000000003</v>
      </c>
    </row>
    <row r="16" spans="1:3" ht="24.75" customHeight="1">
      <c r="A16" s="83" t="s">
        <v>113</v>
      </c>
      <c r="B16" s="81" t="s">
        <v>114</v>
      </c>
      <c r="C16" s="82">
        <f>SUM(C17:C29)</f>
        <v>2353.545175</v>
      </c>
    </row>
    <row r="17" spans="1:3" ht="24.75" customHeight="1">
      <c r="A17" s="80" t="s">
        <v>115</v>
      </c>
      <c r="B17" s="84" t="s">
        <v>116</v>
      </c>
      <c r="C17" s="86">
        <v>25.76</v>
      </c>
    </row>
    <row r="18" spans="1:3" ht="24.75" customHeight="1">
      <c r="A18" s="80" t="s">
        <v>117</v>
      </c>
      <c r="B18" s="84" t="s">
        <v>118</v>
      </c>
      <c r="C18" s="86">
        <v>0.5</v>
      </c>
    </row>
    <row r="19" spans="1:3" ht="24.75" customHeight="1">
      <c r="A19" s="80" t="s">
        <v>119</v>
      </c>
      <c r="B19" s="84" t="s">
        <v>120</v>
      </c>
      <c r="C19" s="86">
        <v>1.5</v>
      </c>
    </row>
    <row r="20" spans="1:3" ht="24.75" customHeight="1">
      <c r="A20" s="80" t="s">
        <v>121</v>
      </c>
      <c r="B20" s="88" t="s">
        <v>122</v>
      </c>
      <c r="C20" s="86">
        <v>5</v>
      </c>
    </row>
    <row r="21" spans="1:3" ht="24.75" customHeight="1">
      <c r="A21" s="80" t="s">
        <v>123</v>
      </c>
      <c r="B21" s="88" t="s">
        <v>124</v>
      </c>
      <c r="C21" s="89">
        <v>180</v>
      </c>
    </row>
    <row r="22" spans="1:3" ht="24.75" customHeight="1">
      <c r="A22" s="80" t="s">
        <v>125</v>
      </c>
      <c r="B22" s="88" t="s">
        <v>126</v>
      </c>
      <c r="C22" s="86">
        <v>0.5</v>
      </c>
    </row>
    <row r="23" spans="1:3" ht="24.75" customHeight="1">
      <c r="A23" s="80" t="s">
        <v>127</v>
      </c>
      <c r="B23" s="88" t="s">
        <v>128</v>
      </c>
      <c r="C23" s="86">
        <v>3.78</v>
      </c>
    </row>
    <row r="24" spans="1:3" ht="24.75" customHeight="1">
      <c r="A24" s="80" t="s">
        <v>129</v>
      </c>
      <c r="B24" s="88" t="s">
        <v>130</v>
      </c>
      <c r="C24" s="86">
        <v>0.66</v>
      </c>
    </row>
    <row r="25" spans="1:3" ht="24.75" customHeight="1">
      <c r="A25" s="80" t="s">
        <v>131</v>
      </c>
      <c r="B25" s="88" t="s">
        <v>132</v>
      </c>
      <c r="C25" s="86">
        <v>21.89</v>
      </c>
    </row>
    <row r="26" spans="1:3" ht="24.75" customHeight="1">
      <c r="A26" s="80" t="s">
        <v>133</v>
      </c>
      <c r="B26" s="88" t="s">
        <v>134</v>
      </c>
      <c r="C26" s="86">
        <v>2067</v>
      </c>
    </row>
    <row r="27" spans="1:3" ht="24.75" customHeight="1">
      <c r="A27" s="80" t="s">
        <v>135</v>
      </c>
      <c r="B27" s="88" t="s">
        <v>136</v>
      </c>
      <c r="C27" s="86">
        <v>6.305175</v>
      </c>
    </row>
    <row r="28" spans="1:3" ht="24.75" customHeight="1">
      <c r="A28" s="80" t="s">
        <v>137</v>
      </c>
      <c r="B28" s="88" t="s">
        <v>138</v>
      </c>
      <c r="C28" s="86">
        <v>36.25</v>
      </c>
    </row>
    <row r="29" spans="1:3" ht="24.75" customHeight="1">
      <c r="A29" s="80" t="s">
        <v>139</v>
      </c>
      <c r="B29" s="88" t="s">
        <v>140</v>
      </c>
      <c r="C29" s="86">
        <v>4.4</v>
      </c>
    </row>
    <row r="30" spans="1:3" ht="24.75" customHeight="1">
      <c r="A30" s="83" t="s">
        <v>141</v>
      </c>
      <c r="B30" s="81" t="s">
        <v>142</v>
      </c>
      <c r="C30" s="90">
        <v>402.48</v>
      </c>
    </row>
    <row r="31" spans="1:3" ht="24.75" customHeight="1">
      <c r="A31" s="91" t="s">
        <v>143</v>
      </c>
      <c r="B31" s="88" t="s">
        <v>144</v>
      </c>
      <c r="C31" s="86">
        <v>402.48</v>
      </c>
    </row>
  </sheetData>
  <sheetProtection/>
  <mergeCells count="3">
    <mergeCell ref="A2:C2"/>
    <mergeCell ref="A4:B4"/>
    <mergeCell ref="C4:C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showGridLines="0" showZeros="0" zoomScaleSheetLayoutView="100" workbookViewId="0" topLeftCell="A1">
      <selection activeCell="H22" sqref="H22"/>
    </sheetView>
  </sheetViews>
  <sheetFormatPr defaultColWidth="10.28125" defaultRowHeight="12.75" customHeight="1"/>
  <cols>
    <col min="1" max="1" width="39.00390625" style="0" customWidth="1"/>
    <col min="2" max="2" width="12.00390625" style="0" customWidth="1"/>
    <col min="3" max="3" width="9.57421875" style="0" customWidth="1"/>
    <col min="4" max="4" width="10.28125" style="0" customWidth="1"/>
    <col min="5" max="5" width="12.421875" style="0" customWidth="1"/>
    <col min="6" max="7" width="16.57421875" style="0" customWidth="1"/>
    <col min="8" max="9" width="8.00390625" style="0" customWidth="1"/>
  </cols>
  <sheetData>
    <row r="1" ht="12.75" customHeight="1">
      <c r="A1" s="42" t="s">
        <v>149</v>
      </c>
    </row>
    <row r="2" spans="1:7" ht="24.75" customHeight="1">
      <c r="A2" s="43" t="s">
        <v>150</v>
      </c>
      <c r="B2" s="43"/>
      <c r="C2" s="43"/>
      <c r="D2" s="43"/>
      <c r="E2" s="43"/>
      <c r="F2" s="43"/>
      <c r="G2" s="43"/>
    </row>
    <row r="3" spans="7:9" ht="24.75" customHeight="1">
      <c r="G3" s="44" t="s">
        <v>2</v>
      </c>
      <c r="H3" s="44"/>
      <c r="I3" s="44"/>
    </row>
    <row r="4" spans="1:9" s="64" customFormat="1" ht="24.75" customHeight="1">
      <c r="A4" s="65" t="s">
        <v>67</v>
      </c>
      <c r="B4" s="66" t="s">
        <v>151</v>
      </c>
      <c r="C4" s="66" t="s">
        <v>152</v>
      </c>
      <c r="D4" s="66"/>
      <c r="E4" s="66"/>
      <c r="F4" s="66"/>
      <c r="G4" s="66"/>
      <c r="H4" s="66" t="s">
        <v>126</v>
      </c>
      <c r="I4" s="71" t="s">
        <v>128</v>
      </c>
    </row>
    <row r="5" spans="1:9" s="64" customFormat="1" ht="24.75" customHeight="1">
      <c r="A5" s="65"/>
      <c r="B5" s="66"/>
      <c r="C5" s="66" t="s">
        <v>68</v>
      </c>
      <c r="D5" s="66" t="s">
        <v>153</v>
      </c>
      <c r="E5" s="66" t="s">
        <v>130</v>
      </c>
      <c r="F5" s="66" t="s">
        <v>154</v>
      </c>
      <c r="G5" s="67"/>
      <c r="H5" s="66"/>
      <c r="I5" s="71"/>
    </row>
    <row r="6" spans="1:9" s="64" customFormat="1" ht="24.75" customHeight="1">
      <c r="A6" s="68"/>
      <c r="B6" s="66"/>
      <c r="C6" s="66"/>
      <c r="D6" s="66"/>
      <c r="E6" s="66"/>
      <c r="F6" s="66" t="s">
        <v>155</v>
      </c>
      <c r="G6" s="66" t="s">
        <v>156</v>
      </c>
      <c r="H6" s="66"/>
      <c r="I6" s="71"/>
    </row>
    <row r="7" spans="1:9" ht="24.75" customHeight="1">
      <c r="A7" s="62" t="s">
        <v>81</v>
      </c>
      <c r="B7" s="50"/>
      <c r="C7" s="52"/>
      <c r="D7" s="52"/>
      <c r="E7" s="52"/>
      <c r="F7" s="52"/>
      <c r="G7" s="52"/>
      <c r="H7" s="50"/>
      <c r="I7" s="72"/>
    </row>
    <row r="8" spans="1:9" ht="24.75" customHeight="1">
      <c r="A8" s="69" t="s">
        <v>82</v>
      </c>
      <c r="B8" s="69">
        <v>0.66</v>
      </c>
      <c r="C8" s="52"/>
      <c r="D8" s="52"/>
      <c r="E8" s="52">
        <v>0.66</v>
      </c>
      <c r="F8" s="52"/>
      <c r="G8" s="52"/>
      <c r="H8" s="69">
        <v>0.5</v>
      </c>
      <c r="I8" s="73">
        <v>3.78</v>
      </c>
    </row>
    <row r="9" spans="1:9" ht="24.75" customHeight="1">
      <c r="A9" s="70"/>
      <c r="B9" s="69"/>
      <c r="C9" s="56"/>
      <c r="D9" s="56"/>
      <c r="E9" s="56"/>
      <c r="F9" s="56"/>
      <c r="G9" s="56"/>
      <c r="H9" s="69"/>
      <c r="I9" s="73"/>
    </row>
    <row r="10" spans="1:9" ht="24.75" customHeight="1">
      <c r="A10" s="70"/>
      <c r="B10" s="69"/>
      <c r="C10" s="56"/>
      <c r="D10" s="56"/>
      <c r="E10" s="56"/>
      <c r="F10" s="56"/>
      <c r="G10" s="56"/>
      <c r="H10" s="69"/>
      <c r="I10" s="73"/>
    </row>
    <row r="11" spans="1:9" ht="24.75" customHeight="1">
      <c r="A11" s="70"/>
      <c r="B11" s="69"/>
      <c r="C11" s="56"/>
      <c r="D11" s="56"/>
      <c r="E11" s="56"/>
      <c r="F11" s="56"/>
      <c r="G11" s="56"/>
      <c r="H11" s="69"/>
      <c r="I11" s="73"/>
    </row>
    <row r="12" spans="1:9" ht="24.75" customHeight="1">
      <c r="A12" s="70"/>
      <c r="B12" s="69"/>
      <c r="C12" s="56"/>
      <c r="D12" s="56"/>
      <c r="E12" s="56"/>
      <c r="F12" s="56"/>
      <c r="G12" s="56"/>
      <c r="H12" s="69"/>
      <c r="I12" s="73"/>
    </row>
    <row r="13" spans="1:9" ht="24.75" customHeight="1">
      <c r="A13" s="70"/>
      <c r="B13" s="69"/>
      <c r="C13" s="56"/>
      <c r="D13" s="56"/>
      <c r="E13" s="56"/>
      <c r="F13" s="56"/>
      <c r="G13" s="56"/>
      <c r="H13" s="69"/>
      <c r="I13" s="73"/>
    </row>
  </sheetData>
  <sheetProtection/>
  <mergeCells count="11">
    <mergeCell ref="A2:G2"/>
    <mergeCell ref="G3:I3"/>
    <mergeCell ref="C4:G4"/>
    <mergeCell ref="F5:G5"/>
    <mergeCell ref="A4:A6"/>
    <mergeCell ref="B4:B6"/>
    <mergeCell ref="C5:C6"/>
    <mergeCell ref="D5:D6"/>
    <mergeCell ref="E5:E6"/>
    <mergeCell ref="H4:H6"/>
    <mergeCell ref="I4:I6"/>
  </mergeCells>
  <printOptions horizontalCentered="1"/>
  <pageMargins left="0.3937007874015748" right="0.3937007874015748" top="0" bottom="0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J14" sqref="J14"/>
    </sheetView>
  </sheetViews>
  <sheetFormatPr defaultColWidth="10.28125" defaultRowHeight="12.75"/>
  <cols>
    <col min="1" max="1" width="13.00390625" style="0" customWidth="1"/>
    <col min="2" max="2" width="32.421875" style="0" customWidth="1"/>
    <col min="3" max="5" width="13.28125" style="0" customWidth="1"/>
    <col min="6" max="6" width="6.8515625" style="0" customWidth="1"/>
  </cols>
  <sheetData>
    <row r="1" ht="12.75" customHeight="1">
      <c r="A1" s="42" t="s">
        <v>157</v>
      </c>
    </row>
    <row r="2" spans="1:5" ht="24.75" customHeight="1">
      <c r="A2" s="43" t="s">
        <v>158</v>
      </c>
      <c r="B2" s="43"/>
      <c r="C2" s="43"/>
      <c r="D2" s="43"/>
      <c r="E2" s="43"/>
    </row>
    <row r="3" ht="24.75" customHeight="1">
      <c r="E3" s="44" t="s">
        <v>2</v>
      </c>
    </row>
    <row r="4" spans="1:5" ht="24.75" customHeight="1">
      <c r="A4" s="45" t="s">
        <v>92</v>
      </c>
      <c r="B4" s="46"/>
      <c r="C4" s="46" t="s">
        <v>86</v>
      </c>
      <c r="D4" s="46"/>
      <c r="E4" s="47"/>
    </row>
    <row r="5" spans="1:5" ht="24.75" customHeight="1">
      <c r="A5" s="45" t="s">
        <v>93</v>
      </c>
      <c r="B5" s="46" t="s">
        <v>94</v>
      </c>
      <c r="C5" s="46" t="s">
        <v>68</v>
      </c>
      <c r="D5" s="46" t="s">
        <v>88</v>
      </c>
      <c r="E5" s="47" t="s">
        <v>89</v>
      </c>
    </row>
    <row r="6" spans="1:5" ht="24.75" customHeight="1">
      <c r="A6" s="45"/>
      <c r="B6" s="48" t="s">
        <v>68</v>
      </c>
      <c r="C6" s="46"/>
      <c r="D6" s="46"/>
      <c r="E6" s="47"/>
    </row>
    <row r="7" spans="1:5" ht="24.75" customHeight="1">
      <c r="A7" s="49">
        <v>206</v>
      </c>
      <c r="B7" s="50" t="s">
        <v>159</v>
      </c>
      <c r="C7" s="51"/>
      <c r="D7" s="52"/>
      <c r="E7" s="53"/>
    </row>
    <row r="8" spans="1:5" ht="24.75" customHeight="1">
      <c r="A8" s="54">
        <v>20610</v>
      </c>
      <c r="B8" s="50" t="s">
        <v>160</v>
      </c>
      <c r="C8" s="55"/>
      <c r="D8" s="56"/>
      <c r="E8" s="57"/>
    </row>
    <row r="9" spans="1:5" ht="24.75" customHeight="1">
      <c r="A9" s="58">
        <v>2061001</v>
      </c>
      <c r="B9" s="59" t="s">
        <v>161</v>
      </c>
      <c r="C9" s="55"/>
      <c r="D9" s="56"/>
      <c r="E9" s="57"/>
    </row>
    <row r="10" spans="1:5" ht="24.75" customHeight="1">
      <c r="A10" s="58">
        <v>2061002</v>
      </c>
      <c r="B10" s="59" t="s">
        <v>162</v>
      </c>
      <c r="C10" s="55"/>
      <c r="D10" s="56"/>
      <c r="E10" s="57"/>
    </row>
    <row r="11" spans="1:5" ht="24.75" customHeight="1">
      <c r="A11" s="58">
        <v>2061003</v>
      </c>
      <c r="B11" s="59" t="s">
        <v>163</v>
      </c>
      <c r="C11" s="55"/>
      <c r="D11" s="56"/>
      <c r="E11" s="57"/>
    </row>
    <row r="12" spans="1:5" ht="24.75" customHeight="1">
      <c r="A12" s="60" t="s">
        <v>164</v>
      </c>
      <c r="B12" s="61" t="s">
        <v>165</v>
      </c>
      <c r="C12" s="51"/>
      <c r="D12" s="52"/>
      <c r="E12" s="53"/>
    </row>
    <row r="13" spans="1:5" ht="24.75" customHeight="1">
      <c r="A13" s="49"/>
      <c r="B13" s="59"/>
      <c r="C13" s="51"/>
      <c r="D13" s="52"/>
      <c r="E13" s="53"/>
    </row>
    <row r="14" spans="1:5" ht="24.75" customHeight="1">
      <c r="A14" s="62"/>
      <c r="B14" s="50"/>
      <c r="C14" s="51"/>
      <c r="D14" s="52"/>
      <c r="E14" s="53"/>
    </row>
    <row r="15" spans="1:5" ht="24.75" customHeight="1">
      <c r="A15" s="63"/>
      <c r="B15" s="59"/>
      <c r="C15" s="55"/>
      <c r="D15" s="56"/>
      <c r="E15" s="57"/>
    </row>
    <row r="16" spans="1:5" ht="24.75" customHeight="1">
      <c r="A16" s="62"/>
      <c r="B16" s="50"/>
      <c r="C16" s="51"/>
      <c r="D16" s="52"/>
      <c r="E16" s="53"/>
    </row>
    <row r="17" spans="1:5" ht="24.75" customHeight="1">
      <c r="A17" s="62"/>
      <c r="B17" s="50"/>
      <c r="C17" s="51"/>
      <c r="D17" s="52"/>
      <c r="E17" s="53"/>
    </row>
    <row r="18" spans="1:5" ht="24.75" customHeight="1">
      <c r="A18" s="63"/>
      <c r="B18" s="59"/>
      <c r="C18" s="55"/>
      <c r="D18" s="56"/>
      <c r="E18" s="57"/>
    </row>
  </sheetData>
  <sheetProtection/>
  <mergeCells count="3">
    <mergeCell ref="A2:E2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B1">
      <selection activeCell="F15" sqref="F15"/>
    </sheetView>
  </sheetViews>
  <sheetFormatPr defaultColWidth="10.28125" defaultRowHeight="12.75"/>
  <cols>
    <col min="1" max="1" width="28.57421875" style="9" customWidth="1"/>
    <col min="2" max="2" width="34.28125" style="10" customWidth="1"/>
    <col min="3" max="3" width="20.421875" style="9" customWidth="1"/>
    <col min="4" max="4" width="21.7109375" style="9" customWidth="1"/>
    <col min="5" max="5" width="19.7109375" style="9" customWidth="1"/>
    <col min="6" max="7" width="28.57421875" style="9" customWidth="1"/>
    <col min="8" max="8" width="20.57421875" style="9" customWidth="1"/>
    <col min="9" max="16384" width="10.28125" style="9" customWidth="1"/>
  </cols>
  <sheetData>
    <row r="1" spans="1:8" s="9" customFormat="1" ht="22.5" customHeight="1">
      <c r="A1" s="11" t="s">
        <v>166</v>
      </c>
      <c r="B1" s="12"/>
      <c r="C1" s="13"/>
      <c r="D1" s="13"/>
      <c r="E1" s="13"/>
      <c r="F1" s="13"/>
      <c r="G1" s="13"/>
      <c r="H1" s="13"/>
    </row>
    <row r="2" spans="1:8" s="9" customFormat="1" ht="24.75" customHeight="1">
      <c r="A2" s="14" t="s">
        <v>167</v>
      </c>
      <c r="B2" s="15"/>
      <c r="C2" s="16"/>
      <c r="D2" s="16"/>
      <c r="E2" s="16"/>
      <c r="F2" s="17"/>
      <c r="G2" s="17"/>
      <c r="H2" s="17"/>
    </row>
    <row r="3" spans="1:8" s="9" customFormat="1" ht="22.5" customHeight="1">
      <c r="A3" s="18"/>
      <c r="B3" s="19" t="s">
        <v>2</v>
      </c>
      <c r="C3" s="20"/>
      <c r="D3" s="20"/>
      <c r="E3" s="20"/>
      <c r="F3" s="21"/>
      <c r="G3" s="21"/>
      <c r="H3" s="21"/>
    </row>
    <row r="4" spans="1:8" s="9" customFormat="1" ht="22.5" customHeight="1">
      <c r="A4" s="22" t="s">
        <v>168</v>
      </c>
      <c r="B4" s="23"/>
      <c r="C4" s="22" t="s">
        <v>169</v>
      </c>
      <c r="D4" s="23"/>
      <c r="E4" s="23"/>
      <c r="F4" s="24"/>
      <c r="G4" s="25"/>
      <c r="H4" s="26"/>
    </row>
    <row r="5" spans="1:8" s="9" customFormat="1" ht="22.5" customHeight="1">
      <c r="A5" s="22" t="s">
        <v>93</v>
      </c>
      <c r="B5" s="22" t="s">
        <v>94</v>
      </c>
      <c r="C5" s="22" t="s">
        <v>68</v>
      </c>
      <c r="D5" s="22" t="s">
        <v>170</v>
      </c>
      <c r="E5" s="22" t="s">
        <v>89</v>
      </c>
      <c r="F5" s="24"/>
      <c r="G5" s="25"/>
      <c r="H5" s="26"/>
    </row>
    <row r="6" spans="1:8" s="9" customFormat="1" ht="22.5" customHeight="1">
      <c r="A6" s="27" t="s">
        <v>68</v>
      </c>
      <c r="B6" s="28"/>
      <c r="C6" s="29">
        <f>SUM(C7:C10)</f>
        <v>6260</v>
      </c>
      <c r="D6" s="29"/>
      <c r="E6" s="29">
        <f>SUM(E7:E10)</f>
        <v>6260</v>
      </c>
      <c r="F6" s="30"/>
      <c r="G6" s="31"/>
      <c r="H6" s="21"/>
    </row>
    <row r="7" spans="1:8" s="9" customFormat="1" ht="24" customHeight="1">
      <c r="A7" s="32">
        <v>22301</v>
      </c>
      <c r="B7" s="33" t="s">
        <v>171</v>
      </c>
      <c r="C7" s="29">
        <v>13</v>
      </c>
      <c r="D7" s="29"/>
      <c r="E7" s="29">
        <v>13</v>
      </c>
      <c r="F7" s="30"/>
      <c r="G7" s="31"/>
      <c r="H7" s="21"/>
    </row>
    <row r="8" spans="1:8" s="9" customFormat="1" ht="24" customHeight="1">
      <c r="A8" s="34">
        <v>22302</v>
      </c>
      <c r="B8" s="35" t="s">
        <v>172</v>
      </c>
      <c r="C8" s="36">
        <v>6000</v>
      </c>
      <c r="D8" s="36"/>
      <c r="E8" s="36">
        <v>6000</v>
      </c>
      <c r="F8" s="37"/>
      <c r="G8" s="13"/>
      <c r="H8" s="21"/>
    </row>
    <row r="9" spans="1:8" s="9" customFormat="1" ht="24" customHeight="1">
      <c r="A9" s="38">
        <v>22303</v>
      </c>
      <c r="B9" s="33" t="s">
        <v>173</v>
      </c>
      <c r="C9" s="39"/>
      <c r="D9" s="39"/>
      <c r="E9" s="39"/>
      <c r="F9" s="40"/>
      <c r="G9" s="13"/>
      <c r="H9" s="21"/>
    </row>
    <row r="10" spans="1:5" ht="24" customHeight="1">
      <c r="A10" s="38">
        <v>22399</v>
      </c>
      <c r="B10" s="33" t="s">
        <v>174</v>
      </c>
      <c r="C10" s="41">
        <v>247</v>
      </c>
      <c r="D10" s="41"/>
      <c r="E10" s="41">
        <v>247</v>
      </c>
    </row>
  </sheetData>
  <sheetProtection/>
  <mergeCells count="5">
    <mergeCell ref="A2:E2"/>
    <mergeCell ref="B3:E3"/>
    <mergeCell ref="A4:B4"/>
    <mergeCell ref="C4:E4"/>
    <mergeCell ref="A6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2018-01-20T08:36:22Z</cp:lastPrinted>
  <dcterms:created xsi:type="dcterms:W3CDTF">2016-01-09T07:52:00Z</dcterms:created>
  <dcterms:modified xsi:type="dcterms:W3CDTF">2023-09-13T06:46:04Z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0974344338FE4ADEB445DF329DBA5FA0</vt:lpwstr>
  </property>
</Properties>
</file>